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14 Bucava\CSI 075 Lmax\"/>
    </mc:Choice>
  </mc:AlternateContent>
  <xr:revisionPtr revIDLastSave="0" documentId="13_ncr:1_{6B5DCF11-F6C1-4952-B7A0-7435F9CE7401}" xr6:coauthVersionLast="47" xr6:coauthVersionMax="47" xr10:uidLastSave="{00000000-0000-0000-0000-000000000000}"/>
  <bookViews>
    <workbookView xWindow="-45" yWindow="255" windowWidth="19020" windowHeight="20520" activeTab="4" xr2:uid="{00000000-000D-0000-FFFF-FFFF00000000}"/>
  </bookViews>
  <sheets>
    <sheet name="max - Скопје" sheetId="13" r:id="rId1"/>
    <sheet name="max - Битола" sheetId="8" r:id="rId2"/>
    <sheet name="max - Кичево" sheetId="15" r:id="rId3"/>
    <sheet name="max - Куманово" sheetId="16" r:id="rId4"/>
    <sheet name="max - Опсег" sheetId="14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6" l="1"/>
  <c r="N6" i="16"/>
  <c r="N7" i="16"/>
  <c r="N8" i="16"/>
  <c r="N9" i="16"/>
  <c r="N10" i="16"/>
  <c r="N11" i="16"/>
  <c r="N12" i="16"/>
  <c r="N13" i="16"/>
  <c r="N4" i="16"/>
  <c r="E38" i="14"/>
  <c r="C19" i="14"/>
  <c r="Q11" i="8" l="1"/>
  <c r="Q10" i="8"/>
  <c r="Q9" i="8"/>
  <c r="Q8" i="8"/>
  <c r="Q7" i="8"/>
  <c r="Q6" i="8"/>
  <c r="Q5" i="8"/>
  <c r="Q4" i="8"/>
  <c r="C39" i="14" l="1"/>
  <c r="C34" i="14"/>
  <c r="C35" i="14"/>
  <c r="C36" i="14"/>
  <c r="C37" i="14"/>
  <c r="C38" i="14"/>
  <c r="C40" i="14"/>
  <c r="C41" i="14"/>
  <c r="C42" i="14"/>
  <c r="C43" i="14"/>
  <c r="C44" i="14"/>
  <c r="C45" i="14"/>
  <c r="I19" i="14"/>
  <c r="J15" i="14" s="1"/>
  <c r="D17" i="14"/>
  <c r="E19" i="14"/>
  <c r="F11" i="14" s="1"/>
  <c r="G19" i="14"/>
  <c r="H10" i="14" s="1"/>
  <c r="D15" i="14"/>
  <c r="D18" i="14"/>
  <c r="D16" i="14"/>
  <c r="D7" i="14"/>
  <c r="D9" i="14"/>
  <c r="D11" i="14"/>
  <c r="D13" i="14"/>
  <c r="D8" i="14"/>
  <c r="D10" i="14"/>
  <c r="D12" i="14"/>
  <c r="D14" i="14"/>
  <c r="J16" i="14" l="1"/>
  <c r="F18" i="14"/>
  <c r="D19" i="14"/>
  <c r="C46" i="14"/>
  <c r="D43" i="14" s="1"/>
  <c r="F17" i="14"/>
  <c r="F13" i="14"/>
  <c r="J13" i="14"/>
  <c r="H15" i="14"/>
  <c r="H13" i="14"/>
  <c r="F7" i="14"/>
  <c r="F8" i="14"/>
  <c r="H8" i="14"/>
  <c r="F15" i="14"/>
  <c r="H16" i="14"/>
  <c r="F9" i="14"/>
  <c r="J11" i="14"/>
  <c r="H9" i="14"/>
  <c r="F12" i="14"/>
  <c r="J8" i="14"/>
  <c r="H18" i="14"/>
  <c r="H12" i="14"/>
  <c r="J10" i="14"/>
  <c r="J17" i="14"/>
  <c r="J9" i="14"/>
  <c r="H7" i="14"/>
  <c r="H11" i="14"/>
  <c r="F14" i="14"/>
  <c r="H14" i="14"/>
  <c r="F16" i="14"/>
  <c r="F10" i="14"/>
  <c r="H17" i="14"/>
  <c r="J12" i="14"/>
  <c r="J18" i="14"/>
  <c r="J7" i="14"/>
  <c r="J14" i="14"/>
  <c r="F19" i="14" l="1"/>
  <c r="H19" i="14"/>
  <c r="D34" i="14"/>
  <c r="D37" i="14"/>
  <c r="D40" i="14"/>
  <c r="D35" i="14"/>
  <c r="D38" i="14"/>
  <c r="D36" i="14"/>
  <c r="D41" i="14"/>
  <c r="D39" i="14"/>
  <c r="D42" i="14"/>
  <c r="J19" i="14"/>
  <c r="D44" i="14"/>
  <c r="D45" i="14"/>
  <c r="D46" i="14" l="1"/>
  <c r="E39" i="14"/>
</calcChain>
</file>

<file path=xl/sharedStrings.xml><?xml version="1.0" encoding="utf-8"?>
<sst xmlns="http://schemas.openxmlformats.org/spreadsheetml/2006/main" count="106" uniqueCount="74">
  <si>
    <t>бул “1-ви Мај“- ул “Мирче Ацев“ 
Двор на Гимназија Ј.Б. Тито</t>
  </si>
  <si>
    <t xml:space="preserve">ул “Иван Милутиновиќ“ - ул “Прилепска“ </t>
  </si>
  <si>
    <t>ул “ Партизанска“  - ул “ АСНОМ“ 
Двор на Клиничка болница</t>
  </si>
  <si>
    <t xml:space="preserve">ул “ Борис Кидрич“  - ул “ Никола Тесла“ </t>
  </si>
  <si>
    <t xml:space="preserve">ул “ Партизанска“  - ул “ Питу Гули“ </t>
  </si>
  <si>
    <t>ул “Карпош“ - ул “ 4-ти Ноември“ 
Двор на детска градинка “Вангел Мајорот“</t>
  </si>
  <si>
    <t xml:space="preserve">ул “Јадранска“ - ул “ Боривоје Радисављевиќ“ </t>
  </si>
  <si>
    <t>ул “ Партизанска“  - ул “ Маршал Тито“ 
спортска сала “Младост“</t>
  </si>
  <si>
    <t>ул “Иван Милутиновиќ“ - ул “Столарска“ двор на Здравствен дом</t>
  </si>
  <si>
    <t>% по ранг</t>
  </si>
  <si>
    <t>45-50</t>
  </si>
  <si>
    <t>50-55</t>
  </si>
  <si>
    <t>55-60</t>
  </si>
  <si>
    <t>60-65</t>
  </si>
  <si>
    <t>65-70</t>
  </si>
  <si>
    <t>70-75</t>
  </si>
  <si>
    <t>75-80</t>
  </si>
  <si>
    <t>Мерни Места</t>
  </si>
  <si>
    <t>р.б.</t>
  </si>
  <si>
    <t>Извор на податоци: Центар за јавно здравје Скопје</t>
  </si>
  <si>
    <t>Извор на податоци: Центар за јавно здравје Битола</t>
  </si>
  <si>
    <t>бул. Кочо Рацин - бул. 11 Октомври - Црвен крст на Република Македонија</t>
  </si>
  <si>
    <t xml:space="preserve">бул.Климент Охродски - бул. Партизански одреди - Соборен Храм на МПЦ Свети Климент Охридски </t>
  </si>
  <si>
    <t>СУГС Гимназија Јосип Броз Тито - ул. Димитрие Чуповски бб</t>
  </si>
  <si>
    <t xml:space="preserve">Клинички центар - Мајка Тереза - ЈЗУ Клиника за кардиологија - бул.Водњанска бр.17 </t>
  </si>
  <si>
    <t xml:space="preserve">ул.Борис Трајковски - ул.Христо Татарчев - Комерцијална Банка АД Скопје </t>
  </si>
  <si>
    <t>Градинака ЈУДГ 8 Март - ул.Кавалска бр.3 - нас.Пржино</t>
  </si>
  <si>
    <t>бул.Јане Сандански - бул.Србија - Плоштад Јане Сандански</t>
  </si>
  <si>
    <t xml:space="preserve">бул.Александар Македонски - ул.16-та Македонска Бригада - Тутунска банка - филијала Автокоманда </t>
  </si>
  <si>
    <t xml:space="preserve">ул Џон Кенеди - ул.Христијан Тодоровски Карпош - Веро </t>
  </si>
  <si>
    <t xml:space="preserve">Градинка ЈУДГ Снежана - ул.Џон Кенеди бр.1 - нас.Топанско Поле </t>
  </si>
  <si>
    <t xml:space="preserve">Градинка Наум Наумовски Борче - ул.Борка Талевски бр.50 - позади Универзална сала </t>
  </si>
  <si>
    <t xml:space="preserve">бул.Партизански Одреди - бул.8 Септември - Партизански Одреди 87 </t>
  </si>
  <si>
    <t>Градинка Орце Николов - ул.Драгиша Мишовиќ бб - нас.Карпош</t>
  </si>
  <si>
    <t>Реонски парк - Ѓорче Петров</t>
  </si>
  <si>
    <t>Магистрален пат - 
дирекција Тајмишта</t>
  </si>
  <si>
    <t>Крстосница Магистрален пат
М. Брод - Жито Караорман</t>
  </si>
  <si>
    <t>Крстосница ул “11 Септември“ - 
МВР Кичево</t>
  </si>
  <si>
    <t>Крстосница хотел Арабела
- Бела Кула</t>
  </si>
  <si>
    <t>Крстосница Гиманазија - 
бенз. пумпа “Пуцко петрол“</t>
  </si>
  <si>
    <t>Крстосница Медицински 
центар - Мост 1</t>
  </si>
  <si>
    <t>Крстосница Плоштад -
 хотел Унион</t>
  </si>
  <si>
    <t>Крстосница на ул III МУБ - ул Гоце Делчев и ул. Бајрам Шабани</t>
  </si>
  <si>
    <t>Крстосница кај автобуска станица ул Октомвриска Револуција и ул Доне Божинов</t>
  </si>
  <si>
    <t>Крстосница кај Турска пекара ул Тоде Думба и ул Лесковачка и ул Титова Митровачка</t>
  </si>
  <si>
    <t>Крстосница кај болница ул 11 Октомври и ул Сава Ковачевиќ</t>
  </si>
  <si>
    <t>Крстосница кај ОУ Веларезими ул Тоде Мендол и ул Благе Илиев Гуне</t>
  </si>
  <si>
    <t>Крстосница на ул. Н Револуција-ул Кирил и Методиј</t>
  </si>
  <si>
    <t>Крстосница на ул. Октомвриска Револуција-ул Иво Лола Рибар -ул. Ѓорче Петров</t>
  </si>
  <si>
    <t>Крстосница на ул. Борис Кидрич -ул. Гоце Делчев</t>
  </si>
  <si>
    <t>Крстосница на ул. Братство Единство -ул. 11 Октомври</t>
  </si>
  <si>
    <t>Крстосница на ул. Народна Револуција -ул. Тонко Димков</t>
  </si>
  <si>
    <t>Извор на податоци: Центар за јавно здравје Куманово</t>
  </si>
  <si>
    <t>број на мерења</t>
  </si>
  <si>
    <t>Скопје</t>
  </si>
  <si>
    <t>Битола</t>
  </si>
  <si>
    <t>Кичево</t>
  </si>
  <si>
    <t>Куманово</t>
  </si>
  <si>
    <t>вкупно</t>
  </si>
  <si>
    <t xml:space="preserve">Опсег </t>
  </si>
  <si>
    <t>Вкупно сите градови</t>
  </si>
  <si>
    <t>&lt;40</t>
  </si>
  <si>
    <t>40-45</t>
  </si>
  <si>
    <t>80-85</t>
  </si>
  <si>
    <t>85-90</t>
  </si>
  <si>
    <t>&gt;90</t>
  </si>
  <si>
    <t>Табела 5. Процентуална распределба на интензитетот на максималното ниво на бучава, според опсегот на бучава, по градови и вкупно</t>
  </si>
  <si>
    <t>LAmax dB(A)</t>
  </si>
  <si>
    <t>Табела 1. Интензитет на бучава во животната средина во Скопје за дополнителниот индикатор LAmax во dB(A)</t>
  </si>
  <si>
    <t>Табела 2. Интензитет на бучава во животната средина во Битола за дополнителниот индикатор LAmax во dB(A)</t>
  </si>
  <si>
    <t>Табела 3. Интензитет на бучава во животната средина во Кичево за дополнителниот индикатор LAmax во dB(A)</t>
  </si>
  <si>
    <t>Табела 4. Интензитет на бучава во животната средина во Куманово за дополнителниот индикатор LAmax во dB(A)</t>
  </si>
  <si>
    <t>ГВ Lmax dB(A)</t>
  </si>
  <si>
    <t>Извор на податоци: Центар за јавно здравје Кичево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</si>
</sst>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17" applyFont="1"/>
    <xf numFmtId="0" fontId="5" fillId="0" borderId="0" xfId="17" applyFont="1"/>
    <xf numFmtId="0" fontId="7" fillId="0" borderId="0" xfId="17" applyFont="1"/>
    <xf numFmtId="0" fontId="11" fillId="0" borderId="0" xfId="17" applyFont="1" applyAlignment="1">
      <alignment horizontal="left" vertical="top" wrapText="1"/>
    </xf>
    <xf numFmtId="0" fontId="6" fillId="0" borderId="0" xfId="17" applyFont="1"/>
    <xf numFmtId="0" fontId="8" fillId="0" borderId="0" xfId="17" applyFont="1"/>
    <xf numFmtId="164" fontId="4" fillId="0" borderId="0" xfId="17" applyNumberFormat="1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4" fillId="0" borderId="1" xfId="17" applyFont="1" applyBorder="1"/>
    <xf numFmtId="0" fontId="8" fillId="0" borderId="1" xfId="17" applyFont="1" applyBorder="1"/>
    <xf numFmtId="164" fontId="4" fillId="0" borderId="1" xfId="16" applyNumberFormat="1" applyFont="1" applyBorder="1"/>
    <xf numFmtId="164" fontId="4" fillId="0" borderId="1" xfId="17" applyNumberFormat="1" applyFont="1" applyBorder="1"/>
    <xf numFmtId="0" fontId="8" fillId="0" borderId="1" xfId="17" applyFont="1" applyBorder="1" applyAlignment="1">
      <alignment horizontal="center" vertical="center" wrapText="1"/>
    </xf>
    <xf numFmtId="0" fontId="4" fillId="0" borderId="1" xfId="17" applyFont="1" applyBorder="1" applyAlignment="1">
      <alignment wrapText="1"/>
    </xf>
    <xf numFmtId="0" fontId="12" fillId="0" borderId="0" xfId="0" applyFont="1"/>
    <xf numFmtId="2" fontId="4" fillId="0" borderId="0" xfId="17" applyNumberFormat="1" applyFont="1"/>
    <xf numFmtId="0" fontId="8" fillId="0" borderId="1" xfId="17" applyFont="1" applyBorder="1" applyAlignment="1">
      <alignment horizontal="center" vertical="center" wrapText="1"/>
    </xf>
    <xf numFmtId="2" fontId="13" fillId="0" borderId="1" xfId="0" applyNumberFormat="1" applyFont="1" applyBorder="1"/>
  </cellXfs>
  <cellStyles count="18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7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7" xr:uid="{00000000-0005-0000-0000-00000F000000}"/>
    <cellStyle name="Normal 9" xfId="8" xr:uid="{00000000-0005-0000-0000-000010000000}"/>
    <cellStyle name="Percent" xfId="16" builtinId="5"/>
  </cellStyles>
  <dxfs count="48"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CC00"/>
      <color rgb="FF00FF00"/>
      <color rgb="FFFF9900"/>
      <color rgb="FFFFFF66"/>
      <color rgb="FFFF3300"/>
      <color rgb="FFCC0066"/>
      <color rgb="FFFFFFCC"/>
      <color rgb="FFFFFF99"/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8271144464875E-2"/>
          <c:y val="3.2665181885671864E-2"/>
          <c:w val="0.93274050416465026"/>
          <c:h val="0.4263311577031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Скопје'!$D$3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Скопје'!$D$4:$D$17</c:f>
              <c:numCache>
                <c:formatCode>0.00</c:formatCode>
                <c:ptCount val="14"/>
                <c:pt idx="0">
                  <c:v>78.699999999999989</c:v>
                </c:pt>
                <c:pt idx="1">
                  <c:v>71.95</c:v>
                </c:pt>
                <c:pt idx="2">
                  <c:v>73.150000000000006</c:v>
                </c:pt>
                <c:pt idx="3">
                  <c:v>71.449999999999989</c:v>
                </c:pt>
                <c:pt idx="4">
                  <c:v>77.25</c:v>
                </c:pt>
                <c:pt idx="5">
                  <c:v>72.45</c:v>
                </c:pt>
                <c:pt idx="6">
                  <c:v>74.150000000000006</c:v>
                </c:pt>
                <c:pt idx="7">
                  <c:v>71.45</c:v>
                </c:pt>
                <c:pt idx="8">
                  <c:v>78.8</c:v>
                </c:pt>
                <c:pt idx="9">
                  <c:v>74.050000000000011</c:v>
                </c:pt>
                <c:pt idx="10">
                  <c:v>70.349999999999994</c:v>
                </c:pt>
                <c:pt idx="11">
                  <c:v>73.050000000000011</c:v>
                </c:pt>
                <c:pt idx="12">
                  <c:v>70.650000000000006</c:v>
                </c:pt>
                <c:pt idx="13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9A44-954A-2C6BF2EAC6F0}"/>
            </c:ext>
          </c:extLst>
        </c:ser>
        <c:ser>
          <c:idx val="1"/>
          <c:order val="1"/>
          <c:tx>
            <c:strRef>
              <c:f>'max - Скопје'!$E$3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Скопје'!$E$4:$E$17</c:f>
              <c:numCache>
                <c:formatCode>0.00</c:formatCode>
                <c:ptCount val="14"/>
                <c:pt idx="0">
                  <c:v>67.900000000000006</c:v>
                </c:pt>
                <c:pt idx="1">
                  <c:v>68.25</c:v>
                </c:pt>
                <c:pt idx="2">
                  <c:v>68.7</c:v>
                </c:pt>
                <c:pt idx="3">
                  <c:v>75.650000000000006</c:v>
                </c:pt>
                <c:pt idx="4">
                  <c:v>70.599999999999994</c:v>
                </c:pt>
                <c:pt idx="5">
                  <c:v>68.25</c:v>
                </c:pt>
                <c:pt idx="6">
                  <c:v>68.5</c:v>
                </c:pt>
                <c:pt idx="7">
                  <c:v>69</c:v>
                </c:pt>
                <c:pt idx="8">
                  <c:v>67.900000000000006</c:v>
                </c:pt>
                <c:pt idx="9">
                  <c:v>68.400000000000006</c:v>
                </c:pt>
                <c:pt idx="10">
                  <c:v>68.2</c:v>
                </c:pt>
                <c:pt idx="11">
                  <c:v>67.800000000000011</c:v>
                </c:pt>
                <c:pt idx="12">
                  <c:v>69.150000000000006</c:v>
                </c:pt>
                <c:pt idx="13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C-9A44-954A-2C6BF2EAC6F0}"/>
            </c:ext>
          </c:extLst>
        </c:ser>
        <c:ser>
          <c:idx val="2"/>
          <c:order val="2"/>
          <c:tx>
            <c:strRef>
              <c:f>'max - Скопје'!$F$3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Скопје'!$F$4:$F$17</c:f>
              <c:numCache>
                <c:formatCode>0.00</c:formatCode>
                <c:ptCount val="14"/>
                <c:pt idx="0">
                  <c:v>73.900000000000006</c:v>
                </c:pt>
                <c:pt idx="1">
                  <c:v>68</c:v>
                </c:pt>
                <c:pt idx="2">
                  <c:v>68.25</c:v>
                </c:pt>
                <c:pt idx="3">
                  <c:v>69</c:v>
                </c:pt>
                <c:pt idx="4">
                  <c:v>70.75</c:v>
                </c:pt>
                <c:pt idx="5">
                  <c:v>66.849999999999994</c:v>
                </c:pt>
                <c:pt idx="6">
                  <c:v>72.75</c:v>
                </c:pt>
                <c:pt idx="7">
                  <c:v>70.199999999999989</c:v>
                </c:pt>
                <c:pt idx="8">
                  <c:v>70.7</c:v>
                </c:pt>
                <c:pt idx="9">
                  <c:v>68.75</c:v>
                </c:pt>
                <c:pt idx="10">
                  <c:v>68.400000000000006</c:v>
                </c:pt>
                <c:pt idx="11">
                  <c:v>72.599999999999994</c:v>
                </c:pt>
                <c:pt idx="12">
                  <c:v>68.349999999999994</c:v>
                </c:pt>
                <c:pt idx="13">
                  <c:v>67.75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C-9A44-954A-2C6BF2EAC6F0}"/>
            </c:ext>
          </c:extLst>
        </c:ser>
        <c:ser>
          <c:idx val="3"/>
          <c:order val="3"/>
          <c:tx>
            <c:strRef>
              <c:f>'max - Скопје'!$G$3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Скопје'!$G$4:$G$17</c:f>
              <c:numCache>
                <c:formatCode>0.00</c:formatCode>
                <c:ptCount val="14"/>
                <c:pt idx="0">
                  <c:v>68.800000000000011</c:v>
                </c:pt>
                <c:pt idx="1">
                  <c:v>69.349999999999994</c:v>
                </c:pt>
                <c:pt idx="2">
                  <c:v>69.550000000000011</c:v>
                </c:pt>
                <c:pt idx="3">
                  <c:v>69.599999999999994</c:v>
                </c:pt>
                <c:pt idx="4">
                  <c:v>68.75</c:v>
                </c:pt>
                <c:pt idx="5">
                  <c:v>67.349999999999994</c:v>
                </c:pt>
                <c:pt idx="6">
                  <c:v>69.45</c:v>
                </c:pt>
                <c:pt idx="7">
                  <c:v>69.75</c:v>
                </c:pt>
                <c:pt idx="8">
                  <c:v>69.55</c:v>
                </c:pt>
                <c:pt idx="9">
                  <c:v>67.900000000000006</c:v>
                </c:pt>
                <c:pt idx="10">
                  <c:v>69.449999999999989</c:v>
                </c:pt>
                <c:pt idx="11">
                  <c:v>69.349999999999994</c:v>
                </c:pt>
                <c:pt idx="12">
                  <c:v>69</c:v>
                </c:pt>
                <c:pt idx="13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C-9A44-954A-2C6BF2EAC6F0}"/>
            </c:ext>
          </c:extLst>
        </c:ser>
        <c:ser>
          <c:idx val="4"/>
          <c:order val="4"/>
          <c:tx>
            <c:strRef>
              <c:f>'max - Скопје'!$H$3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Скопје'!$H$4:$H$17</c:f>
              <c:numCache>
                <c:formatCode>0.00</c:formatCode>
                <c:ptCount val="14"/>
                <c:pt idx="0">
                  <c:v>65.3</c:v>
                </c:pt>
                <c:pt idx="1">
                  <c:v>67.5</c:v>
                </c:pt>
                <c:pt idx="2">
                  <c:v>66</c:v>
                </c:pt>
                <c:pt idx="3">
                  <c:v>66.3</c:v>
                </c:pt>
                <c:pt idx="4">
                  <c:v>65.5</c:v>
                </c:pt>
                <c:pt idx="5">
                  <c:v>69.2</c:v>
                </c:pt>
                <c:pt idx="6">
                  <c:v>65</c:v>
                </c:pt>
                <c:pt idx="7">
                  <c:v>64.5</c:v>
                </c:pt>
                <c:pt idx="8">
                  <c:v>65</c:v>
                </c:pt>
                <c:pt idx="9">
                  <c:v>65.2</c:v>
                </c:pt>
                <c:pt idx="10">
                  <c:v>64.099999999999994</c:v>
                </c:pt>
                <c:pt idx="11">
                  <c:v>64.5</c:v>
                </c:pt>
                <c:pt idx="12">
                  <c:v>63.1</c:v>
                </c:pt>
                <c:pt idx="13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C-9A44-954A-2C6BF2EAC6F0}"/>
            </c:ext>
          </c:extLst>
        </c:ser>
        <c:ser>
          <c:idx val="5"/>
          <c:order val="5"/>
          <c:tx>
            <c:strRef>
              <c:f>'max - Скопје'!$I$3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Скопје'!$I$4:$I$17</c:f>
              <c:numCache>
                <c:formatCode>0.00</c:formatCode>
                <c:ptCount val="14"/>
                <c:pt idx="0">
                  <c:v>69</c:v>
                </c:pt>
                <c:pt idx="1">
                  <c:v>70</c:v>
                </c:pt>
                <c:pt idx="2">
                  <c:v>70</c:v>
                </c:pt>
                <c:pt idx="3">
                  <c:v>69</c:v>
                </c:pt>
                <c:pt idx="4">
                  <c:v>70</c:v>
                </c:pt>
                <c:pt idx="5">
                  <c:v>68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68</c:v>
                </c:pt>
                <c:pt idx="10">
                  <c:v>70</c:v>
                </c:pt>
                <c:pt idx="11">
                  <c:v>69</c:v>
                </c:pt>
                <c:pt idx="12">
                  <c:v>69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E-47FB-B167-D8413FE6B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1890816"/>
        <c:axId val="-911892992"/>
      </c:barChart>
      <c:lineChart>
        <c:grouping val="standard"/>
        <c:varyColors val="0"/>
        <c:ser>
          <c:idx val="6"/>
          <c:order val="6"/>
          <c:tx>
            <c:strRef>
              <c:f>'max - Скопје'!$J$3</c:f>
              <c:strCache>
                <c:ptCount val="1"/>
                <c:pt idx="0">
                  <c:v>ГВ Lmax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Скопје'!$J$4:$J$17</c:f>
              <c:numCache>
                <c:formatCode>General</c:formatCode>
                <c:ptCount val="1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6-414A-86AA-E6053916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890816"/>
        <c:axId val="-911892992"/>
      </c:lineChart>
      <c:catAx>
        <c:axId val="-91189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2992"/>
        <c:crosses val="autoZero"/>
        <c:auto val="1"/>
        <c:lblAlgn val="ctr"/>
        <c:lblOffset val="100"/>
        <c:noMultiLvlLbl val="0"/>
      </c:catAx>
      <c:valAx>
        <c:axId val="-91189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749511024874165E-2"/>
          <c:y val="0.94276498174549672"/>
          <c:w val="0.4244805343987863"/>
          <c:h val="5.2831332874817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86127912253669E-2"/>
          <c:y val="3.2665181885671864E-2"/>
          <c:w val="0.93563714492663197"/>
          <c:h val="0.704513881483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Битола'!$D$3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Битола'!$D$4:$D$12</c:f>
              <c:numCache>
                <c:formatCode>0.00</c:formatCode>
                <c:ptCount val="9"/>
                <c:pt idx="0">
                  <c:v>70.900000000000006</c:v>
                </c:pt>
                <c:pt idx="1">
                  <c:v>71.550000000000011</c:v>
                </c:pt>
                <c:pt idx="2">
                  <c:v>73.05</c:v>
                </c:pt>
                <c:pt idx="3">
                  <c:v>63.400000000000006</c:v>
                </c:pt>
                <c:pt idx="4">
                  <c:v>65</c:v>
                </c:pt>
                <c:pt idx="5">
                  <c:v>72.7</c:v>
                </c:pt>
                <c:pt idx="6">
                  <c:v>62.8</c:v>
                </c:pt>
                <c:pt idx="7">
                  <c:v>56.099999999999994</c:v>
                </c:pt>
                <c:pt idx="8">
                  <c:v>59.35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5-FE46-B877-16063487AB7F}"/>
            </c:ext>
          </c:extLst>
        </c:ser>
        <c:ser>
          <c:idx val="1"/>
          <c:order val="1"/>
          <c:tx>
            <c:strRef>
              <c:f>'max - Битола'!$E$3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Битола'!$E$4:$E$12</c:f>
              <c:numCache>
                <c:formatCode>0.00</c:formatCode>
                <c:ptCount val="9"/>
                <c:pt idx="0">
                  <c:v>70.400000000000006</c:v>
                </c:pt>
                <c:pt idx="1">
                  <c:v>71.099999999999994</c:v>
                </c:pt>
                <c:pt idx="2">
                  <c:v>69.2</c:v>
                </c:pt>
                <c:pt idx="3">
                  <c:v>58</c:v>
                </c:pt>
                <c:pt idx="4">
                  <c:v>66.3</c:v>
                </c:pt>
                <c:pt idx="5">
                  <c:v>69.849999999999994</c:v>
                </c:pt>
                <c:pt idx="6">
                  <c:v>63.95</c:v>
                </c:pt>
                <c:pt idx="7">
                  <c:v>49.55</c:v>
                </c:pt>
                <c:pt idx="8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5-FE46-B877-16063487AB7F}"/>
            </c:ext>
          </c:extLst>
        </c:ser>
        <c:ser>
          <c:idx val="2"/>
          <c:order val="2"/>
          <c:tx>
            <c:strRef>
              <c:f>'max - Битола'!$F$3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Битола'!$F$4:$F$12</c:f>
              <c:numCache>
                <c:formatCode>0.00</c:formatCode>
                <c:ptCount val="9"/>
                <c:pt idx="0">
                  <c:v>66.449999999999989</c:v>
                </c:pt>
                <c:pt idx="1">
                  <c:v>74.650000000000006</c:v>
                </c:pt>
                <c:pt idx="2">
                  <c:v>72.7</c:v>
                </c:pt>
                <c:pt idx="3">
                  <c:v>60.25</c:v>
                </c:pt>
                <c:pt idx="4">
                  <c:v>69.5</c:v>
                </c:pt>
                <c:pt idx="5">
                  <c:v>68.650000000000006</c:v>
                </c:pt>
                <c:pt idx="6">
                  <c:v>58.575000000000003</c:v>
                </c:pt>
                <c:pt idx="7">
                  <c:v>52.35</c:v>
                </c:pt>
                <c:pt idx="8">
                  <c:v>60.75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5-FE46-B877-16063487AB7F}"/>
            </c:ext>
          </c:extLst>
        </c:ser>
        <c:ser>
          <c:idx val="3"/>
          <c:order val="3"/>
          <c:tx>
            <c:strRef>
              <c:f>'max - Битола'!$G$3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Битола'!$G$4:$G$12</c:f>
              <c:numCache>
                <c:formatCode>0.00</c:formatCode>
                <c:ptCount val="9"/>
                <c:pt idx="0">
                  <c:v>64.55</c:v>
                </c:pt>
                <c:pt idx="1">
                  <c:v>65.050000000000011</c:v>
                </c:pt>
                <c:pt idx="2">
                  <c:v>60.7</c:v>
                </c:pt>
                <c:pt idx="3">
                  <c:v>59.5</c:v>
                </c:pt>
                <c:pt idx="4">
                  <c:v>62.6</c:v>
                </c:pt>
                <c:pt idx="5">
                  <c:v>65.349999999999994</c:v>
                </c:pt>
                <c:pt idx="6">
                  <c:v>59.45</c:v>
                </c:pt>
                <c:pt idx="7">
                  <c:v>49.150000000000006</c:v>
                </c:pt>
                <c:pt idx="8">
                  <c:v>60.35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5-FE46-B877-16063487AB7F}"/>
            </c:ext>
          </c:extLst>
        </c:ser>
        <c:ser>
          <c:idx val="4"/>
          <c:order val="4"/>
          <c:tx>
            <c:strRef>
              <c:f>'max - Битола'!$H$3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Битола'!$H$4:$H$12</c:f>
              <c:numCache>
                <c:formatCode>0.00</c:formatCode>
                <c:ptCount val="9"/>
                <c:pt idx="0">
                  <c:v>58.430720328710905</c:v>
                </c:pt>
                <c:pt idx="1">
                  <c:v>58.576967221832945</c:v>
                </c:pt>
                <c:pt idx="2">
                  <c:v>61.864870638912336</c:v>
                </c:pt>
                <c:pt idx="3">
                  <c:v>54.342012594287297</c:v>
                </c:pt>
                <c:pt idx="4">
                  <c:v>59.063870301978973</c:v>
                </c:pt>
                <c:pt idx="5">
                  <c:v>55.917387210497985</c:v>
                </c:pt>
                <c:pt idx="6">
                  <c:v>53.398714007827664</c:v>
                </c:pt>
                <c:pt idx="7">
                  <c:v>41.154694040813894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D5-FE46-B877-16063487AB7F}"/>
            </c:ext>
          </c:extLst>
        </c:ser>
        <c:ser>
          <c:idx val="5"/>
          <c:order val="5"/>
          <c:tx>
            <c:strRef>
              <c:f>'max - Битола'!$I$3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Битола'!$I$4:$I$12</c:f>
              <c:numCache>
                <c:formatCode>0.00</c:formatCode>
                <c:ptCount val="9"/>
                <c:pt idx="0">
                  <c:v>60.524084126570372</c:v>
                </c:pt>
                <c:pt idx="1">
                  <c:v>62.094954172279117</c:v>
                </c:pt>
                <c:pt idx="2">
                  <c:v>57.748244418354965</c:v>
                </c:pt>
                <c:pt idx="3">
                  <c:v>55.630767667508636</c:v>
                </c:pt>
                <c:pt idx="4">
                  <c:v>60.08345073839034</c:v>
                </c:pt>
                <c:pt idx="5">
                  <c:v>57.237972587061165</c:v>
                </c:pt>
                <c:pt idx="6">
                  <c:v>55.537735410553204</c:v>
                </c:pt>
                <c:pt idx="7">
                  <c:v>45.04598567629462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2B-314C-A7EC-54E7EBB63E3E}"/>
            </c:ext>
          </c:extLst>
        </c:ser>
        <c:ser>
          <c:idx val="6"/>
          <c:order val="6"/>
          <c:tx>
            <c:strRef>
              <c:f>'max - Битола'!$J$3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Битола'!$J$4:$J$12</c:f>
              <c:numCache>
                <c:formatCode>0.00</c:formatCode>
                <c:ptCount val="9"/>
                <c:pt idx="0">
                  <c:v>69.099999999999994</c:v>
                </c:pt>
                <c:pt idx="1">
                  <c:v>69.849999999999994</c:v>
                </c:pt>
                <c:pt idx="2">
                  <c:v>64.75</c:v>
                </c:pt>
                <c:pt idx="3">
                  <c:v>59.7</c:v>
                </c:pt>
                <c:pt idx="4">
                  <c:v>64.2</c:v>
                </c:pt>
                <c:pt idx="5">
                  <c:v>60.05</c:v>
                </c:pt>
                <c:pt idx="6">
                  <c:v>60.35</c:v>
                </c:pt>
                <c:pt idx="7">
                  <c:v>53.65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2B-314C-A7EC-54E7EBB63E3E}"/>
            </c:ext>
          </c:extLst>
        </c:ser>
        <c:ser>
          <c:idx val="7"/>
          <c:order val="7"/>
          <c:tx>
            <c:strRef>
              <c:f>'max - Битола'!$K$3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Битола'!$K$4:$K$12</c:f>
              <c:numCache>
                <c:formatCode>0.00</c:formatCode>
                <c:ptCount val="9"/>
                <c:pt idx="0">
                  <c:v>65.3</c:v>
                </c:pt>
                <c:pt idx="1">
                  <c:v>66.650000000000006</c:v>
                </c:pt>
                <c:pt idx="2">
                  <c:v>63.75</c:v>
                </c:pt>
                <c:pt idx="3">
                  <c:v>59.75</c:v>
                </c:pt>
                <c:pt idx="4">
                  <c:v>67.25</c:v>
                </c:pt>
                <c:pt idx="5">
                  <c:v>61.45</c:v>
                </c:pt>
                <c:pt idx="6">
                  <c:v>61.900000000000006</c:v>
                </c:pt>
                <c:pt idx="7">
                  <c:v>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2B-314C-A7EC-54E7EBB63E3E}"/>
            </c:ext>
          </c:extLst>
        </c:ser>
        <c:ser>
          <c:idx val="8"/>
          <c:order val="8"/>
          <c:tx>
            <c:strRef>
              <c:f>'max - Битола'!$L$3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Битола'!$L$4:$L$12</c:f>
              <c:numCache>
                <c:formatCode>0.00</c:formatCode>
                <c:ptCount val="9"/>
                <c:pt idx="0">
                  <c:v>67.05</c:v>
                </c:pt>
                <c:pt idx="1">
                  <c:v>73.7</c:v>
                </c:pt>
                <c:pt idx="2">
                  <c:v>69.900000000000006</c:v>
                </c:pt>
                <c:pt idx="3">
                  <c:v>65</c:v>
                </c:pt>
                <c:pt idx="4">
                  <c:v>68.8</c:v>
                </c:pt>
                <c:pt idx="5">
                  <c:v>61.9</c:v>
                </c:pt>
                <c:pt idx="6">
                  <c:v>64.599999999999994</c:v>
                </c:pt>
                <c:pt idx="7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2B-314C-A7EC-54E7EBB63E3E}"/>
            </c:ext>
          </c:extLst>
        </c:ser>
        <c:ser>
          <c:idx val="9"/>
          <c:order val="9"/>
          <c:tx>
            <c:strRef>
              <c:f>'max - Битола'!$M$3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Битола'!$M$4:$M$12</c:f>
              <c:numCache>
                <c:formatCode>0.00</c:formatCode>
                <c:ptCount val="9"/>
                <c:pt idx="0">
                  <c:v>66.599999999999994</c:v>
                </c:pt>
                <c:pt idx="1">
                  <c:v>68.599999999999994</c:v>
                </c:pt>
                <c:pt idx="2">
                  <c:v>66.900000000000006</c:v>
                </c:pt>
                <c:pt idx="3">
                  <c:v>60.7</c:v>
                </c:pt>
                <c:pt idx="4">
                  <c:v>65.55</c:v>
                </c:pt>
                <c:pt idx="5">
                  <c:v>63.75</c:v>
                </c:pt>
                <c:pt idx="6">
                  <c:v>66.5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2B-314C-A7EC-54E7EBB63E3E}"/>
            </c:ext>
          </c:extLst>
        </c:ser>
        <c:ser>
          <c:idx val="10"/>
          <c:order val="10"/>
          <c:tx>
            <c:strRef>
              <c:f>'max - Битола'!$N$3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Битола'!$N$4:$N$12</c:f>
              <c:numCache>
                <c:formatCode>0.00</c:formatCode>
                <c:ptCount val="9"/>
                <c:pt idx="0">
                  <c:v>73</c:v>
                </c:pt>
                <c:pt idx="1">
                  <c:v>70</c:v>
                </c:pt>
                <c:pt idx="2">
                  <c:v>71</c:v>
                </c:pt>
                <c:pt idx="3">
                  <c:v>67</c:v>
                </c:pt>
                <c:pt idx="4">
                  <c:v>66</c:v>
                </c:pt>
                <c:pt idx="5">
                  <c:v>73</c:v>
                </c:pt>
                <c:pt idx="6">
                  <c:v>68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2B-314C-A7EC-54E7EBB63E3E}"/>
            </c:ext>
          </c:extLst>
        </c:ser>
        <c:ser>
          <c:idx val="11"/>
          <c:order val="11"/>
          <c:tx>
            <c:strRef>
              <c:f>'max - Битола'!$O$3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Битола'!$O$4:$O$12</c:f>
              <c:numCache>
                <c:formatCode>0.00</c:formatCode>
                <c:ptCount val="9"/>
                <c:pt idx="0">
                  <c:v>66</c:v>
                </c:pt>
                <c:pt idx="1">
                  <c:v>70</c:v>
                </c:pt>
                <c:pt idx="2">
                  <c:v>71</c:v>
                </c:pt>
                <c:pt idx="3">
                  <c:v>65</c:v>
                </c:pt>
                <c:pt idx="4">
                  <c:v>70</c:v>
                </c:pt>
                <c:pt idx="5">
                  <c:v>61.5</c:v>
                </c:pt>
                <c:pt idx="6">
                  <c:v>65.75</c:v>
                </c:pt>
                <c:pt idx="7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6-4BB8-AA23-F57A0D2C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1893536"/>
        <c:axId val="-911892448"/>
      </c:barChart>
      <c:lineChart>
        <c:grouping val="standard"/>
        <c:varyColors val="0"/>
        <c:ser>
          <c:idx val="12"/>
          <c:order val="12"/>
          <c:tx>
            <c:strRef>
              <c:f>'max - Битола'!$P$3</c:f>
              <c:strCache>
                <c:ptCount val="1"/>
                <c:pt idx="0">
                  <c:v>ГВ Lmax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Битола'!$P$4:$P$12</c:f>
              <c:numCache>
                <c:formatCode>General</c:formatCode>
                <c:ptCount val="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0-4C5C-9B39-0D366A65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893536"/>
        <c:axId val="-911892448"/>
      </c:lineChart>
      <c:catAx>
        <c:axId val="-9118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2448"/>
        <c:crosses val="autoZero"/>
        <c:auto val="1"/>
        <c:lblAlgn val="ctr"/>
        <c:lblOffset val="100"/>
        <c:noMultiLvlLbl val="0"/>
      </c:catAx>
      <c:valAx>
        <c:axId val="-9118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726318817178965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'max - Кичево'!$D$3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Кичево'!$D$4:$D$10</c:f>
              <c:numCache>
                <c:formatCode>0.00</c:formatCode>
                <c:ptCount val="7"/>
                <c:pt idx="0">
                  <c:v>70</c:v>
                </c:pt>
                <c:pt idx="1">
                  <c:v>73.5</c:v>
                </c:pt>
                <c:pt idx="2">
                  <c:v>66.5</c:v>
                </c:pt>
                <c:pt idx="3">
                  <c:v>66</c:v>
                </c:pt>
                <c:pt idx="4">
                  <c:v>68.5</c:v>
                </c:pt>
                <c:pt idx="5">
                  <c:v>62.5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1"/>
          <c:tx>
            <c:strRef>
              <c:f>'max - Кичево'!$E$3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Кичево'!$E$4:$E$10</c:f>
              <c:numCache>
                <c:formatCode>0.00</c:formatCode>
                <c:ptCount val="7"/>
                <c:pt idx="0">
                  <c:v>71</c:v>
                </c:pt>
                <c:pt idx="1">
                  <c:v>72.5</c:v>
                </c:pt>
                <c:pt idx="2">
                  <c:v>70</c:v>
                </c:pt>
                <c:pt idx="3">
                  <c:v>69</c:v>
                </c:pt>
                <c:pt idx="4">
                  <c:v>68</c:v>
                </c:pt>
                <c:pt idx="5">
                  <c:v>66.5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2"/>
          <c:tx>
            <c:strRef>
              <c:f>'max - Кичево'!$F$3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tint val="89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Кичево'!$F$4:$F$10</c:f>
              <c:numCache>
                <c:formatCode>0.00</c:formatCode>
                <c:ptCount val="7"/>
                <c:pt idx="0">
                  <c:v>78</c:v>
                </c:pt>
                <c:pt idx="1">
                  <c:v>73</c:v>
                </c:pt>
                <c:pt idx="2">
                  <c:v>74.5</c:v>
                </c:pt>
                <c:pt idx="3">
                  <c:v>68.5</c:v>
                </c:pt>
                <c:pt idx="4">
                  <c:v>75</c:v>
                </c:pt>
                <c:pt idx="5">
                  <c:v>66.5</c:v>
                </c:pt>
                <c:pt idx="6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3"/>
          <c:tx>
            <c:strRef>
              <c:f>'max - Кичево'!$G$3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Кичево'!$G$4:$G$10</c:f>
              <c:numCache>
                <c:formatCode>0.00</c:formatCode>
                <c:ptCount val="7"/>
                <c:pt idx="0">
                  <c:v>73.5</c:v>
                </c:pt>
                <c:pt idx="1">
                  <c:v>70.5</c:v>
                </c:pt>
                <c:pt idx="2">
                  <c:v>67.5</c:v>
                </c:pt>
                <c:pt idx="3">
                  <c:v>65</c:v>
                </c:pt>
                <c:pt idx="4">
                  <c:v>71.5</c:v>
                </c:pt>
                <c:pt idx="5">
                  <c:v>62</c:v>
                </c:pt>
                <c:pt idx="6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4"/>
          <c:tx>
            <c:strRef>
              <c:f>'max - Кичево'!$H$3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88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Кичево'!$H$4:$H$10</c:f>
              <c:numCache>
                <c:formatCode>0.00</c:formatCode>
                <c:ptCount val="7"/>
                <c:pt idx="0">
                  <c:v>71</c:v>
                </c:pt>
                <c:pt idx="1">
                  <c:v>76.5</c:v>
                </c:pt>
                <c:pt idx="2">
                  <c:v>64</c:v>
                </c:pt>
                <c:pt idx="3">
                  <c:v>64</c:v>
                </c:pt>
                <c:pt idx="4">
                  <c:v>69</c:v>
                </c:pt>
                <c:pt idx="5">
                  <c:v>65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5"/>
          <c:tx>
            <c:strRef>
              <c:f>'max - Кичево'!$I$3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Кичево'!$I$4:$I$10</c:f>
              <c:numCache>
                <c:formatCode>0.00</c:formatCode>
                <c:ptCount val="7"/>
                <c:pt idx="0">
                  <c:v>73</c:v>
                </c:pt>
                <c:pt idx="1">
                  <c:v>73</c:v>
                </c:pt>
                <c:pt idx="2">
                  <c:v>67.5</c:v>
                </c:pt>
                <c:pt idx="3">
                  <c:v>67</c:v>
                </c:pt>
                <c:pt idx="4">
                  <c:v>72</c:v>
                </c:pt>
                <c:pt idx="5">
                  <c:v>59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6"/>
          <c:tx>
            <c:strRef>
              <c:f>'max - Кичево'!$J$3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Кичево'!$J$4:$J$10</c:f>
              <c:numCache>
                <c:formatCode>0.00</c:formatCode>
                <c:ptCount val="7"/>
                <c:pt idx="0">
                  <c:v>70.5</c:v>
                </c:pt>
                <c:pt idx="1">
                  <c:v>73.5</c:v>
                </c:pt>
                <c:pt idx="2">
                  <c:v>63.5</c:v>
                </c:pt>
                <c:pt idx="3">
                  <c:v>65.5</c:v>
                </c:pt>
                <c:pt idx="4">
                  <c:v>71</c:v>
                </c:pt>
                <c:pt idx="5">
                  <c:v>63.5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7"/>
          <c:tx>
            <c:strRef>
              <c:f>'max - Кичево'!$K$3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Кичево'!$K$4:$K$10</c:f>
              <c:numCache>
                <c:formatCode>0.00</c:formatCode>
                <c:ptCount val="7"/>
                <c:pt idx="0">
                  <c:v>70</c:v>
                </c:pt>
                <c:pt idx="1">
                  <c:v>72</c:v>
                </c:pt>
                <c:pt idx="2">
                  <c:v>67.5</c:v>
                </c:pt>
                <c:pt idx="3">
                  <c:v>64</c:v>
                </c:pt>
                <c:pt idx="4">
                  <c:v>71.5</c:v>
                </c:pt>
                <c:pt idx="5">
                  <c:v>61.5</c:v>
                </c:pt>
                <c:pt idx="6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10"/>
          <c:order val="8"/>
          <c:tx>
            <c:strRef>
              <c:f>'max - Кичево'!$L$3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shade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Кичево'!$L$4:$L$10</c:f>
              <c:numCache>
                <c:formatCode>0.00</c:formatCode>
                <c:ptCount val="7"/>
                <c:pt idx="0">
                  <c:v>73</c:v>
                </c:pt>
                <c:pt idx="1">
                  <c:v>75</c:v>
                </c:pt>
                <c:pt idx="2">
                  <c:v>65</c:v>
                </c:pt>
                <c:pt idx="3">
                  <c:v>65</c:v>
                </c:pt>
                <c:pt idx="4">
                  <c:v>68.5</c:v>
                </c:pt>
                <c:pt idx="5">
                  <c:v>56</c:v>
                </c:pt>
                <c:pt idx="6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D0-194C-B336-20DDFE0FC5B3}"/>
            </c:ext>
          </c:extLst>
        </c:ser>
        <c:ser>
          <c:idx val="0"/>
          <c:order val="9"/>
          <c:tx>
            <c:strRef>
              <c:f>'max - Кичево'!$M$3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42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Кичево'!$M$4:$M$10</c:f>
              <c:numCache>
                <c:formatCode>0.00</c:formatCode>
                <c:ptCount val="7"/>
                <c:pt idx="0">
                  <c:v>70.5</c:v>
                </c:pt>
                <c:pt idx="1">
                  <c:v>73.5</c:v>
                </c:pt>
                <c:pt idx="2">
                  <c:v>66</c:v>
                </c:pt>
                <c:pt idx="3">
                  <c:v>64.5</c:v>
                </c:pt>
                <c:pt idx="4">
                  <c:v>72.5</c:v>
                </c:pt>
                <c:pt idx="5">
                  <c:v>61.5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074-BE12-61C3C06C9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1891904"/>
        <c:axId val="-911891360"/>
      </c:barChart>
      <c:lineChart>
        <c:grouping val="standard"/>
        <c:varyColors val="0"/>
        <c:ser>
          <c:idx val="1"/>
          <c:order val="10"/>
          <c:tx>
            <c:strRef>
              <c:f>'max - Кичево'!$N$3</c:f>
              <c:strCache>
                <c:ptCount val="1"/>
                <c:pt idx="0">
                  <c:v>ГВ Lmax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Кичево'!$N$4:$N$10</c:f>
              <c:numCache>
                <c:formatCode>General</c:formatCode>
                <c:ptCount val="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F-47FB-AAE8-167FD5D6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891904"/>
        <c:axId val="-911891360"/>
      </c:lineChart>
      <c:catAx>
        <c:axId val="-9118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1360"/>
        <c:crosses val="autoZero"/>
        <c:auto val="1"/>
        <c:lblAlgn val="ctr"/>
        <c:lblOffset val="100"/>
        <c:noMultiLvlLbl val="0"/>
      </c:catAx>
      <c:valAx>
        <c:axId val="-9118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63287618479867802"/>
          <c:h val="6.1311414399677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693765384425111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'max - Куманово'!$D$3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tint val="69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Куманово'!$D$4:$D$13</c:f>
              <c:numCache>
                <c:formatCode>0.00</c:formatCode>
                <c:ptCount val="10"/>
                <c:pt idx="0">
                  <c:v>82</c:v>
                </c:pt>
                <c:pt idx="1">
                  <c:v>80</c:v>
                </c:pt>
                <c:pt idx="2">
                  <c:v>77</c:v>
                </c:pt>
                <c:pt idx="3">
                  <c:v>82</c:v>
                </c:pt>
                <c:pt idx="4">
                  <c:v>77</c:v>
                </c:pt>
                <c:pt idx="5">
                  <c:v>75.5</c:v>
                </c:pt>
                <c:pt idx="6">
                  <c:v>86</c:v>
                </c:pt>
                <c:pt idx="7">
                  <c:v>74.88</c:v>
                </c:pt>
                <c:pt idx="8">
                  <c:v>82.5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1"/>
          <c:tx>
            <c:strRef>
              <c:f>'max - Куманово'!$E$3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tint val="81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Куманово'!$E$4:$E$13</c:f>
              <c:numCache>
                <c:formatCode>0.00</c:formatCode>
                <c:ptCount val="10"/>
                <c:pt idx="0">
                  <c:v>73.05</c:v>
                </c:pt>
                <c:pt idx="1">
                  <c:v>75.650000000000006</c:v>
                </c:pt>
                <c:pt idx="2">
                  <c:v>63.2</c:v>
                </c:pt>
                <c:pt idx="3">
                  <c:v>69.099999999999994</c:v>
                </c:pt>
                <c:pt idx="4">
                  <c:v>62.35</c:v>
                </c:pt>
                <c:pt idx="5">
                  <c:v>67.150000000000006</c:v>
                </c:pt>
                <c:pt idx="6">
                  <c:v>78.55</c:v>
                </c:pt>
                <c:pt idx="7">
                  <c:v>77.599999999999994</c:v>
                </c:pt>
                <c:pt idx="8">
                  <c:v>85.45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2"/>
          <c:tx>
            <c:strRef>
              <c:f>'max - Куманово'!$F$3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tint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Куманово'!$F$4:$F$13</c:f>
              <c:numCache>
                <c:formatCode>0.00</c:formatCode>
                <c:ptCount val="10"/>
                <c:pt idx="0">
                  <c:v>84.3</c:v>
                </c:pt>
                <c:pt idx="1">
                  <c:v>77.8</c:v>
                </c:pt>
                <c:pt idx="2">
                  <c:v>69.8</c:v>
                </c:pt>
                <c:pt idx="3">
                  <c:v>74.5</c:v>
                </c:pt>
                <c:pt idx="4">
                  <c:v>70.3</c:v>
                </c:pt>
                <c:pt idx="5">
                  <c:v>71.400000000000006</c:v>
                </c:pt>
                <c:pt idx="6">
                  <c:v>77.400000000000006</c:v>
                </c:pt>
                <c:pt idx="7">
                  <c:v>79.400000000000006</c:v>
                </c:pt>
                <c:pt idx="8">
                  <c:v>78.400000000000006</c:v>
                </c:pt>
                <c:pt idx="9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3"/>
          <c:tx>
            <c:strRef>
              <c:f>'max - Куманово'!$G$3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Куманово'!$G$4:$G$13</c:f>
              <c:numCache>
                <c:formatCode>0.00</c:formatCode>
                <c:ptCount val="10"/>
                <c:pt idx="0">
                  <c:v>78.900000000000006</c:v>
                </c:pt>
                <c:pt idx="1">
                  <c:v>80.400000000000006</c:v>
                </c:pt>
                <c:pt idx="2">
                  <c:v>61.72</c:v>
                </c:pt>
                <c:pt idx="3">
                  <c:v>72.099999999999994</c:v>
                </c:pt>
                <c:pt idx="4">
                  <c:v>75.099999999999994</c:v>
                </c:pt>
                <c:pt idx="5">
                  <c:v>72.099999999999994</c:v>
                </c:pt>
                <c:pt idx="6">
                  <c:v>79.099999999999994</c:v>
                </c:pt>
                <c:pt idx="7">
                  <c:v>84</c:v>
                </c:pt>
                <c:pt idx="8">
                  <c:v>82.1</c:v>
                </c:pt>
                <c:pt idx="9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4"/>
          <c:tx>
            <c:strRef>
              <c:f>'max - Куманово'!$H$3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Куманово'!$H$4:$H$13</c:f>
              <c:numCache>
                <c:formatCode>0.00</c:formatCode>
                <c:ptCount val="10"/>
                <c:pt idx="0">
                  <c:v>90.75</c:v>
                </c:pt>
                <c:pt idx="1">
                  <c:v>89.4</c:v>
                </c:pt>
                <c:pt idx="2">
                  <c:v>83.95</c:v>
                </c:pt>
                <c:pt idx="3">
                  <c:v>91.92</c:v>
                </c:pt>
                <c:pt idx="4">
                  <c:v>84.75</c:v>
                </c:pt>
                <c:pt idx="5">
                  <c:v>89.42</c:v>
                </c:pt>
                <c:pt idx="6">
                  <c:v>85.95</c:v>
                </c:pt>
                <c:pt idx="7">
                  <c:v>91.05</c:v>
                </c:pt>
                <c:pt idx="8">
                  <c:v>89.02</c:v>
                </c:pt>
                <c:pt idx="9">
                  <c:v>90.92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5"/>
          <c:tx>
            <c:strRef>
              <c:f>'max - Куманово'!$I$3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68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Куманово'!$I$4:$I$13</c:f>
              <c:numCache>
                <c:formatCode>0.00</c:formatCode>
                <c:ptCount val="10"/>
                <c:pt idx="0">
                  <c:v>91.4</c:v>
                </c:pt>
                <c:pt idx="1">
                  <c:v>92.6</c:v>
                </c:pt>
                <c:pt idx="2">
                  <c:v>83.97</c:v>
                </c:pt>
                <c:pt idx="3">
                  <c:v>89.5</c:v>
                </c:pt>
                <c:pt idx="4">
                  <c:v>84.8</c:v>
                </c:pt>
                <c:pt idx="5">
                  <c:v>87.025000000000006</c:v>
                </c:pt>
                <c:pt idx="6">
                  <c:v>93.424999999999997</c:v>
                </c:pt>
                <c:pt idx="7">
                  <c:v>92.875</c:v>
                </c:pt>
                <c:pt idx="8">
                  <c:v>90.7</c:v>
                </c:pt>
                <c:pt idx="9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6"/>
          <c:tx>
            <c:strRef>
              <c:f>'max - Куманово'!$J$3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shade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Куманово'!$J$4:$J$13</c:f>
              <c:numCache>
                <c:formatCode>0.00</c:formatCode>
                <c:ptCount val="10"/>
                <c:pt idx="0">
                  <c:v>92</c:v>
                </c:pt>
                <c:pt idx="1">
                  <c:v>87</c:v>
                </c:pt>
                <c:pt idx="2">
                  <c:v>84</c:v>
                </c:pt>
                <c:pt idx="3">
                  <c:v>89</c:v>
                </c:pt>
                <c:pt idx="4">
                  <c:v>88</c:v>
                </c:pt>
                <c:pt idx="5">
                  <c:v>89.5</c:v>
                </c:pt>
                <c:pt idx="6">
                  <c:v>89.5</c:v>
                </c:pt>
                <c:pt idx="7">
                  <c:v>92.5</c:v>
                </c:pt>
                <c:pt idx="8">
                  <c:v>86.5</c:v>
                </c:pt>
                <c:pt idx="9">
                  <c:v>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7"/>
          <c:tx>
            <c:strRef>
              <c:f>'max - Куманово'!$K$3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shade val="42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Куманово'!$K$4:$K$13</c:f>
              <c:numCache>
                <c:formatCode>0.00</c:formatCode>
                <c:ptCount val="10"/>
                <c:pt idx="0">
                  <c:v>88.99</c:v>
                </c:pt>
                <c:pt idx="1">
                  <c:v>88.13</c:v>
                </c:pt>
                <c:pt idx="2">
                  <c:v>85.08</c:v>
                </c:pt>
                <c:pt idx="3">
                  <c:v>88.64</c:v>
                </c:pt>
                <c:pt idx="4">
                  <c:v>85.76</c:v>
                </c:pt>
                <c:pt idx="5">
                  <c:v>87.98</c:v>
                </c:pt>
                <c:pt idx="6">
                  <c:v>89.84</c:v>
                </c:pt>
                <c:pt idx="7">
                  <c:v>89.5</c:v>
                </c:pt>
                <c:pt idx="8">
                  <c:v>85.03</c:v>
                </c:pt>
                <c:pt idx="9">
                  <c:v>88.03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0"/>
          <c:order val="8"/>
          <c:tx>
            <c:strRef>
              <c:f>'max - Куманово'!$L$3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4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Куманово'!$L$4:$L$13</c:f>
              <c:numCache>
                <c:formatCode>0.00</c:formatCode>
                <c:ptCount val="10"/>
                <c:pt idx="0">
                  <c:v>92.534999999999997</c:v>
                </c:pt>
                <c:pt idx="1">
                  <c:v>93.984999999999999</c:v>
                </c:pt>
                <c:pt idx="2">
                  <c:v>85.534999999999997</c:v>
                </c:pt>
                <c:pt idx="3">
                  <c:v>95.795000000000002</c:v>
                </c:pt>
                <c:pt idx="4">
                  <c:v>90.97</c:v>
                </c:pt>
                <c:pt idx="5">
                  <c:v>91.52</c:v>
                </c:pt>
                <c:pt idx="6">
                  <c:v>94.194999999999993</c:v>
                </c:pt>
                <c:pt idx="7">
                  <c:v>95.094999999999999</c:v>
                </c:pt>
                <c:pt idx="8">
                  <c:v>87.644999999999996</c:v>
                </c:pt>
                <c:pt idx="9">
                  <c:v>89.674999999999997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A-46FC-8B42-6A8CF7A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1890272"/>
        <c:axId val="-780042416"/>
      </c:barChart>
      <c:lineChart>
        <c:grouping val="standard"/>
        <c:varyColors val="0"/>
        <c:ser>
          <c:idx val="1"/>
          <c:order val="9"/>
          <c:tx>
            <c:strRef>
              <c:f>'max - Куманово'!$M$3</c:f>
              <c:strCache>
                <c:ptCount val="1"/>
                <c:pt idx="0">
                  <c:v>ГВ Lmax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Куманово'!$M$4:$M$13</c:f>
              <c:numCache>
                <c:formatCode>General</c:formatCode>
                <c:ptCount val="1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0-4B0A-AB52-AFA8ACF3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890272"/>
        <c:axId val="-780042416"/>
      </c:lineChart>
      <c:catAx>
        <c:axId val="-9118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2416"/>
        <c:crosses val="autoZero"/>
        <c:auto val="1"/>
        <c:lblAlgn val="ctr"/>
        <c:lblOffset val="100"/>
        <c:noMultiLvlLbl val="0"/>
      </c:catAx>
      <c:valAx>
        <c:axId val="-78004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53419296979193232"/>
          <c:h val="5.6566662214829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Скопје</a:t>
            </a:r>
          </a:p>
        </c:rich>
      </c:tx>
      <c:layout>
        <c:manualLayout>
          <c:xMode val="edge"/>
          <c:yMode val="edge"/>
          <c:x val="0.12551677246050885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Опсег'!$D$6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Опсег'!$B$11:$B$16</c:f>
              <c:strCache>
                <c:ptCount val="6"/>
                <c:pt idx="0">
                  <c:v>55-60</c:v>
                </c:pt>
                <c:pt idx="1">
                  <c:v>60-65</c:v>
                </c:pt>
                <c:pt idx="2">
                  <c:v>65-70</c:v>
                </c:pt>
                <c:pt idx="3">
                  <c:v>70-75</c:v>
                </c:pt>
                <c:pt idx="4">
                  <c:v>75-80</c:v>
                </c:pt>
                <c:pt idx="5">
                  <c:v>80-85</c:v>
                </c:pt>
              </c:strCache>
            </c:strRef>
          </c:cat>
          <c:val>
            <c:numRef>
              <c:f>'max - Опсег'!$D$11:$D$16</c:f>
              <c:numCache>
                <c:formatCode>0.0%</c:formatCode>
                <c:ptCount val="6"/>
                <c:pt idx="0">
                  <c:v>0</c:v>
                </c:pt>
                <c:pt idx="1">
                  <c:v>7.1428571428571425E-2</c:v>
                </c:pt>
                <c:pt idx="2">
                  <c:v>0.5714285714285714</c:v>
                </c:pt>
                <c:pt idx="3">
                  <c:v>0.29761904761904762</c:v>
                </c:pt>
                <c:pt idx="4">
                  <c:v>5.9523809523809521E-2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F-0642-AFAC-F8D59E7A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1328"/>
        <c:axId val="-780046224"/>
      </c:barChart>
      <c:catAx>
        <c:axId val="-78004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6224"/>
        <c:crosses val="autoZero"/>
        <c:auto val="1"/>
        <c:lblAlgn val="ctr"/>
        <c:lblOffset val="100"/>
        <c:noMultiLvlLbl val="0"/>
      </c:catAx>
      <c:valAx>
        <c:axId val="-78004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'max - Опсег'!$D$33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Опсег'!$B$34:$B$45</c:f>
              <c:strCache>
                <c:ptCount val="12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  <c:pt idx="7">
                  <c:v>70-75</c:v>
                </c:pt>
                <c:pt idx="8">
                  <c:v>75-80</c:v>
                </c:pt>
                <c:pt idx="9">
                  <c:v>80-85</c:v>
                </c:pt>
                <c:pt idx="10">
                  <c:v>85-90</c:v>
                </c:pt>
                <c:pt idx="11">
                  <c:v>&gt;90</c:v>
                </c:pt>
              </c:strCache>
            </c:strRef>
          </c:cat>
          <c:val>
            <c:numRef>
              <c:f>'max - Опсег'!$D$34:$D$45</c:f>
              <c:numCache>
                <c:formatCode>0.0%</c:formatCode>
                <c:ptCount val="12"/>
                <c:pt idx="0">
                  <c:v>0</c:v>
                </c:pt>
                <c:pt idx="1">
                  <c:v>2.8653295128939827E-3</c:v>
                </c:pt>
                <c:pt idx="2">
                  <c:v>8.5959885386819486E-3</c:v>
                </c:pt>
                <c:pt idx="3">
                  <c:v>1.1461318051575931E-2</c:v>
                </c:pt>
                <c:pt idx="4">
                  <c:v>6.3037249283667621E-2</c:v>
                </c:pt>
                <c:pt idx="5">
                  <c:v>0.14899713467048711</c:v>
                </c:pt>
                <c:pt idx="6">
                  <c:v>0.28366762177650429</c:v>
                </c:pt>
                <c:pt idx="7">
                  <c:v>0.23495702005730659</c:v>
                </c:pt>
                <c:pt idx="8">
                  <c:v>7.1633237822349566E-2</c:v>
                </c:pt>
                <c:pt idx="9">
                  <c:v>4.0114613180515762E-2</c:v>
                </c:pt>
                <c:pt idx="10">
                  <c:v>8.3094555873925502E-2</c:v>
                </c:pt>
                <c:pt idx="11">
                  <c:v>5.1575931232091692E-2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3-754F-8272-D4B7CFB6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3504"/>
        <c:axId val="-780044048"/>
      </c:barChart>
      <c:catAx>
        <c:axId val="-78004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Опсег на бучава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4048"/>
        <c:crosses val="autoZero"/>
        <c:auto val="1"/>
        <c:lblAlgn val="ctr"/>
        <c:lblOffset val="100"/>
        <c:noMultiLvlLbl val="0"/>
      </c:catAx>
      <c:valAx>
        <c:axId val="-78004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Процентуална распределба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Битола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Опсег'!$F$6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Опсег'!$B$7:$B$15</c:f>
              <c:strCache>
                <c:ptCount val="9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  <c:pt idx="7">
                  <c:v>70-75</c:v>
                </c:pt>
                <c:pt idx="8">
                  <c:v>75-80</c:v>
                </c:pt>
              </c:strCache>
            </c:strRef>
          </c:cat>
          <c:val>
            <c:numRef>
              <c:f>'max - Опсег'!$F$7:$F$15</c:f>
              <c:numCache>
                <c:formatCode>0.0%</c:formatCode>
                <c:ptCount val="9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0.2</c:v>
                </c:pt>
                <c:pt idx="5">
                  <c:v>0.28999999999999998</c:v>
                </c:pt>
                <c:pt idx="6">
                  <c:v>0.28000000000000003</c:v>
                </c:pt>
                <c:pt idx="7">
                  <c:v>0.15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8044-A5DF-195D6CF3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2960"/>
        <c:axId val="-780047312"/>
      </c:barChart>
      <c:catAx>
        <c:axId val="-78004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7312"/>
        <c:crosses val="autoZero"/>
        <c:auto val="1"/>
        <c:lblAlgn val="ctr"/>
        <c:lblOffset val="100"/>
        <c:noMultiLvlLbl val="0"/>
      </c:catAx>
      <c:valAx>
        <c:axId val="-78004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Кичево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Опсег'!$H$6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Опсег'!$B$10:$B$16</c:f>
              <c:strCache>
                <c:ptCount val="7"/>
                <c:pt idx="0">
                  <c:v>50-55</c:v>
                </c:pt>
                <c:pt idx="1">
                  <c:v>55-60</c:v>
                </c:pt>
                <c:pt idx="2">
                  <c:v>60-65</c:v>
                </c:pt>
                <c:pt idx="3">
                  <c:v>65-70</c:v>
                </c:pt>
                <c:pt idx="4">
                  <c:v>70-75</c:v>
                </c:pt>
                <c:pt idx="5">
                  <c:v>75-80</c:v>
                </c:pt>
                <c:pt idx="6">
                  <c:v>80-85</c:v>
                </c:pt>
              </c:strCache>
            </c:strRef>
          </c:cat>
          <c:val>
            <c:numRef>
              <c:f>'max - Опсег'!$H$10:$H$16</c:f>
              <c:numCache>
                <c:formatCode>0.0%</c:formatCode>
                <c:ptCount val="7"/>
                <c:pt idx="0">
                  <c:v>0</c:v>
                </c:pt>
                <c:pt idx="1">
                  <c:v>2.8571428571428571E-2</c:v>
                </c:pt>
                <c:pt idx="2">
                  <c:v>0.2</c:v>
                </c:pt>
                <c:pt idx="3">
                  <c:v>0.2857142857142857</c:v>
                </c:pt>
                <c:pt idx="4">
                  <c:v>0.45714285714285713</c:v>
                </c:pt>
                <c:pt idx="5">
                  <c:v>2.8571428571428571E-2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5041-A7EC-20653222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6768"/>
        <c:axId val="-780041872"/>
      </c:barChart>
      <c:catAx>
        <c:axId val="-7800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1872"/>
        <c:crosses val="autoZero"/>
        <c:auto val="1"/>
        <c:lblAlgn val="ctr"/>
        <c:lblOffset val="100"/>
        <c:noMultiLvlLbl val="0"/>
      </c:catAx>
      <c:valAx>
        <c:axId val="-78004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Куманово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Опсег'!$J$6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Опсег'!$B$9:$B$18</c:f>
              <c:strCache>
                <c:ptCount val="10"/>
                <c:pt idx="0">
                  <c:v>45-50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  <c:pt idx="6">
                  <c:v>75-80</c:v>
                </c:pt>
                <c:pt idx="7">
                  <c:v>80-85</c:v>
                </c:pt>
                <c:pt idx="8">
                  <c:v>85-90</c:v>
                </c:pt>
                <c:pt idx="9">
                  <c:v>&gt;90</c:v>
                </c:pt>
              </c:strCache>
            </c:strRef>
          </c:cat>
          <c:val>
            <c:numRef>
              <c:f>'max - Опсег'!$J$9:$J$18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3.1578947368421054E-2</c:v>
                </c:pt>
                <c:pt idx="4">
                  <c:v>3.1578947368421054E-2</c:v>
                </c:pt>
                <c:pt idx="5">
                  <c:v>0.10526315789473684</c:v>
                </c:pt>
                <c:pt idx="6">
                  <c:v>0.18947368421052632</c:v>
                </c:pt>
                <c:pt idx="7">
                  <c:v>0.14736842105263157</c:v>
                </c:pt>
                <c:pt idx="8">
                  <c:v>0.30526315789473685</c:v>
                </c:pt>
                <c:pt idx="9">
                  <c:v>0.18947368421052632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8-A140-9256-25195B28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5680"/>
        <c:axId val="-780044592"/>
      </c:barChart>
      <c:catAx>
        <c:axId val="-78004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4592"/>
        <c:crosses val="autoZero"/>
        <c:auto val="1"/>
        <c:lblAlgn val="ctr"/>
        <c:lblOffset val="100"/>
        <c:noMultiLvlLbl val="0"/>
      </c:catAx>
      <c:valAx>
        <c:axId val="-78004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38110</xdr:colOff>
      <xdr:row>18</xdr:row>
      <xdr:rowOff>39179</xdr:rowOff>
    </xdr:from>
    <xdr:to>
      <xdr:col>11</xdr:col>
      <xdr:colOff>597476</xdr:colOff>
      <xdr:row>42</xdr:row>
      <xdr:rowOff>147204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3599</xdr:colOff>
      <xdr:row>13</xdr:row>
      <xdr:rowOff>23910</xdr:rowOff>
    </xdr:from>
    <xdr:to>
      <xdr:col>16</xdr:col>
      <xdr:colOff>0</xdr:colOff>
      <xdr:row>41</xdr:row>
      <xdr:rowOff>77714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46182</xdr:colOff>
      <xdr:row>11</xdr:row>
      <xdr:rowOff>12364</xdr:rowOff>
    </xdr:from>
    <xdr:to>
      <xdr:col>13</xdr:col>
      <xdr:colOff>1223817</xdr:colOff>
      <xdr:row>33</xdr:row>
      <xdr:rowOff>138545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26567</xdr:colOff>
      <xdr:row>14</xdr:row>
      <xdr:rowOff>21301</xdr:rowOff>
    </xdr:from>
    <xdr:to>
      <xdr:col>13</xdr:col>
      <xdr:colOff>0</xdr:colOff>
      <xdr:row>37</xdr:row>
      <xdr:rowOff>25977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10583</xdr:rowOff>
    </xdr:from>
    <xdr:to>
      <xdr:col>4</xdr:col>
      <xdr:colOff>931332</xdr:colOff>
      <xdr:row>28</xdr:row>
      <xdr:rowOff>116416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129902</xdr:colOff>
      <xdr:row>30</xdr:row>
      <xdr:rowOff>92092</xdr:rowOff>
    </xdr:from>
    <xdr:to>
      <xdr:col>17</xdr:col>
      <xdr:colOff>458299</xdr:colOff>
      <xdr:row>51</xdr:row>
      <xdr:rowOff>87312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281215" y="4965717"/>
          <a:ext cx="7154647" cy="3344845"/>
          <a:chOff x="4138340" y="4965717"/>
          <a:chExt cx="7027647" cy="3344845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aphicFramePr/>
        </xdr:nvGraphicFramePr>
        <xdr:xfrm>
          <a:off x="4138340" y="4965717"/>
          <a:ext cx="7000187" cy="33448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>
            <a:off x="7192796" y="4983603"/>
            <a:ext cx="3822738" cy="2997821"/>
          </a:xfrm>
          <a:prstGeom prst="rect">
            <a:avLst/>
          </a:prstGeom>
          <a:solidFill>
            <a:srgbClr val="C00000">
              <a:alpha val="14902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9851677" y="5045828"/>
            <a:ext cx="1314310" cy="26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k-MK" sz="1100" b="1">
                <a:solidFill>
                  <a:srgbClr val="C00000"/>
                </a:solidFill>
              </a:rPr>
              <a:t>над</a:t>
            </a:r>
            <a:r>
              <a:rPr lang="en-US" sz="1100" b="1">
                <a:solidFill>
                  <a:srgbClr val="C00000"/>
                </a:solidFill>
              </a:rPr>
              <a:t> </a:t>
            </a:r>
            <a:r>
              <a:rPr lang="mk-MK" sz="1100" b="1">
                <a:solidFill>
                  <a:srgbClr val="C00000"/>
                </a:solidFill>
              </a:rPr>
              <a:t>ГВ 60 </a:t>
            </a:r>
            <a:r>
              <a:rPr lang="en-US" sz="1100" b="1">
                <a:solidFill>
                  <a:srgbClr val="C00000"/>
                </a:solidFill>
              </a:rPr>
              <a:t>dB (A)</a:t>
            </a:r>
          </a:p>
        </xdr:txBody>
      </xdr:sp>
    </xdr:grpSp>
    <xdr:clientData/>
  </xdr:twoCellAnchor>
  <xdr:twoCellAnchor>
    <xdr:from>
      <xdr:col>2</xdr:col>
      <xdr:colOff>198437</xdr:colOff>
      <xdr:row>20</xdr:row>
      <xdr:rowOff>1</xdr:rowOff>
    </xdr:from>
    <xdr:to>
      <xdr:col>4</xdr:col>
      <xdr:colOff>814917</xdr:colOff>
      <xdr:row>28</xdr:row>
      <xdr:rowOff>30345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 bwMode="auto">
        <a:xfrm>
          <a:off x="1524000" y="3254376"/>
          <a:ext cx="1949980" cy="1300344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20</xdr:row>
      <xdr:rowOff>0</xdr:rowOff>
    </xdr:from>
    <xdr:to>
      <xdr:col>10</xdr:col>
      <xdr:colOff>301625</xdr:colOff>
      <xdr:row>28</xdr:row>
      <xdr:rowOff>119063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301625</xdr:colOff>
      <xdr:row>19</xdr:row>
      <xdr:rowOff>158749</xdr:rowOff>
    </xdr:from>
    <xdr:to>
      <xdr:col>10</xdr:col>
      <xdr:colOff>158750</xdr:colOff>
      <xdr:row>28</xdr:row>
      <xdr:rowOff>9177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 bwMode="auto">
        <a:xfrm>
          <a:off x="5659438" y="3254374"/>
          <a:ext cx="1206500" cy="12791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21167</xdr:colOff>
      <xdr:row>4</xdr:row>
      <xdr:rowOff>10583</xdr:rowOff>
    </xdr:from>
    <xdr:to>
      <xdr:col>15</xdr:col>
      <xdr:colOff>359832</xdr:colOff>
      <xdr:row>12</xdr:row>
      <xdr:rowOff>95250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349250</xdr:colOff>
      <xdr:row>4</xdr:row>
      <xdr:rowOff>46566</xdr:rowOff>
    </xdr:from>
    <xdr:to>
      <xdr:col>15</xdr:col>
      <xdr:colOff>342901</xdr:colOff>
      <xdr:row>12</xdr:row>
      <xdr:rowOff>55744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9133417" y="829733"/>
          <a:ext cx="2089151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19</xdr:row>
      <xdr:rowOff>10584</xdr:rowOff>
    </xdr:from>
    <xdr:to>
      <xdr:col>16</xdr:col>
      <xdr:colOff>201083</xdr:colOff>
      <xdr:row>28</xdr:row>
      <xdr:rowOff>105833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560915</xdr:colOff>
      <xdr:row>18</xdr:row>
      <xdr:rowOff>137583</xdr:rowOff>
    </xdr:from>
    <xdr:to>
      <xdr:col>16</xdr:col>
      <xdr:colOff>158750</xdr:colOff>
      <xdr:row>28</xdr:row>
      <xdr:rowOff>38809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9345082" y="3460750"/>
          <a:ext cx="2391835" cy="1700392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359832</xdr:colOff>
      <xdr:row>18</xdr:row>
      <xdr:rowOff>137583</xdr:rowOff>
    </xdr:from>
    <xdr:to>
      <xdr:col>16</xdr:col>
      <xdr:colOff>183335</xdr:colOff>
      <xdr:row>20</xdr:row>
      <xdr:rowOff>60759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0540999" y="3460750"/>
          <a:ext cx="1220503" cy="28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 b="1">
              <a:solidFill>
                <a:srgbClr val="C00000"/>
              </a:solidFill>
            </a:rPr>
            <a:t>над</a:t>
          </a:r>
          <a:r>
            <a:rPr lang="en-US" sz="1000" b="1">
              <a:solidFill>
                <a:srgbClr val="C00000"/>
              </a:solidFill>
            </a:rPr>
            <a:t> </a:t>
          </a:r>
          <a:r>
            <a:rPr lang="mk-MK" sz="1000" b="1">
              <a:solidFill>
                <a:srgbClr val="C00000"/>
              </a:solidFill>
            </a:rPr>
            <a:t>ГВ 60 </a:t>
          </a:r>
          <a:r>
            <a:rPr lang="en-US" sz="1000" b="1">
              <a:solidFill>
                <a:srgbClr val="C00000"/>
              </a:solidFill>
            </a:rPr>
            <a:t>dB (A)</a:t>
          </a:r>
        </a:p>
      </xdr:txBody>
    </xdr:sp>
    <xdr:clientData/>
  </xdr:twoCellAnchor>
  <xdr:twoCellAnchor>
    <xdr:from>
      <xdr:col>13</xdr:col>
      <xdr:colOff>649815</xdr:colOff>
      <xdr:row>3</xdr:row>
      <xdr:rowOff>162983</xdr:rowOff>
    </xdr:from>
    <xdr:to>
      <xdr:col>15</xdr:col>
      <xdr:colOff>473318</xdr:colOff>
      <xdr:row>5</xdr:row>
      <xdr:rowOff>75575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0132482" y="766233"/>
          <a:ext cx="1220503" cy="28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 b="1">
              <a:solidFill>
                <a:srgbClr val="C00000"/>
              </a:solidFill>
            </a:rPr>
            <a:t>над</a:t>
          </a:r>
          <a:r>
            <a:rPr lang="en-US" sz="1000" b="1">
              <a:solidFill>
                <a:srgbClr val="C00000"/>
              </a:solidFill>
            </a:rPr>
            <a:t> </a:t>
          </a:r>
          <a:r>
            <a:rPr lang="mk-MK" sz="1000" b="1">
              <a:solidFill>
                <a:srgbClr val="C00000"/>
              </a:solidFill>
            </a:rPr>
            <a:t>ГВ 60 </a:t>
          </a:r>
          <a:r>
            <a:rPr lang="en-US" sz="1000" b="1">
              <a:solidFill>
                <a:srgbClr val="C00000"/>
              </a:solidFill>
            </a:rPr>
            <a:t>dB (A)</a:t>
          </a:r>
        </a:p>
      </xdr:txBody>
    </xdr:sp>
    <xdr:clientData/>
  </xdr:twoCellAnchor>
  <xdr:twoCellAnchor>
    <xdr:from>
      <xdr:col>8</xdr:col>
      <xdr:colOff>484715</xdr:colOff>
      <xdr:row>19</xdr:row>
      <xdr:rowOff>93133</xdr:rowOff>
    </xdr:from>
    <xdr:to>
      <xdr:col>10</xdr:col>
      <xdr:colOff>149468</xdr:colOff>
      <xdr:row>21</xdr:row>
      <xdr:rowOff>16308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6633632" y="3596216"/>
          <a:ext cx="1220503" cy="28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 b="1">
              <a:solidFill>
                <a:srgbClr val="C00000"/>
              </a:solidFill>
            </a:rPr>
            <a:t>над</a:t>
          </a:r>
          <a:r>
            <a:rPr lang="en-US" sz="1000" b="1">
              <a:solidFill>
                <a:srgbClr val="C00000"/>
              </a:solidFill>
            </a:rPr>
            <a:t> </a:t>
          </a:r>
          <a:r>
            <a:rPr lang="mk-MK" sz="1000" b="1">
              <a:solidFill>
                <a:srgbClr val="C00000"/>
              </a:solidFill>
            </a:rPr>
            <a:t>ГВ 60 </a:t>
          </a:r>
          <a:r>
            <a:rPr lang="en-US" sz="1000" b="1">
              <a:solidFill>
                <a:srgbClr val="C00000"/>
              </a:solidFill>
            </a:rPr>
            <a:t>dB (A)</a:t>
          </a:r>
        </a:p>
      </xdr:txBody>
    </xdr:sp>
    <xdr:clientData/>
  </xdr:twoCellAnchor>
  <xdr:twoCellAnchor>
    <xdr:from>
      <xdr:col>3</xdr:col>
      <xdr:colOff>516466</xdr:colOff>
      <xdr:row>19</xdr:row>
      <xdr:rowOff>177800</xdr:rowOff>
    </xdr:from>
    <xdr:to>
      <xdr:col>5</xdr:col>
      <xdr:colOff>181219</xdr:colOff>
      <xdr:row>21</xdr:row>
      <xdr:rowOff>100975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940049" y="3680883"/>
          <a:ext cx="1220503" cy="28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 b="1">
              <a:solidFill>
                <a:srgbClr val="C00000"/>
              </a:solidFill>
            </a:rPr>
            <a:t>над</a:t>
          </a:r>
          <a:r>
            <a:rPr lang="en-US" sz="1000" b="1">
              <a:solidFill>
                <a:srgbClr val="C00000"/>
              </a:solidFill>
            </a:rPr>
            <a:t> </a:t>
          </a:r>
          <a:r>
            <a:rPr lang="mk-MK" sz="1000" b="1">
              <a:solidFill>
                <a:srgbClr val="C00000"/>
              </a:solidFill>
            </a:rPr>
            <a:t>ГВ 60 </a:t>
          </a:r>
          <a:r>
            <a:rPr lang="en-US" sz="1000" b="1">
              <a:solidFill>
                <a:srgbClr val="C00000"/>
              </a:solidFill>
            </a:rPr>
            <a:t>dB (A)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G48"/>
  <sheetViews>
    <sheetView zoomScale="110" zoomScaleNormal="110" workbookViewId="0">
      <selection activeCell="M11" sqref="M11"/>
    </sheetView>
  </sheetViews>
  <sheetFormatPr defaultColWidth="9.140625" defaultRowHeight="12.75" x14ac:dyDescent="0.2"/>
  <cols>
    <col min="1" max="1" width="9.140625" style="13"/>
    <col min="2" max="2" width="5.140625" style="13" customWidth="1"/>
    <col min="3" max="3" width="37.140625" style="13" customWidth="1"/>
    <col min="4" max="9" width="8" style="13" customWidth="1"/>
    <col min="10" max="10" width="16.28515625" style="15" bestFit="1" customWidth="1"/>
    <col min="11" max="16384" width="9.140625" style="13"/>
  </cols>
  <sheetData>
    <row r="1" spans="1:16361" ht="18.75" x14ac:dyDescent="0.3">
      <c r="B1" s="1" t="s">
        <v>68</v>
      </c>
      <c r="D1" s="14"/>
      <c r="E1" s="14"/>
      <c r="F1" s="14"/>
      <c r="G1" s="14"/>
      <c r="H1" s="14"/>
      <c r="I1" s="14"/>
    </row>
    <row r="2" spans="1:16361" x14ac:dyDescent="0.2">
      <c r="D2" s="14"/>
      <c r="E2" s="14"/>
      <c r="F2" s="14"/>
      <c r="G2" s="14"/>
      <c r="H2" s="14"/>
      <c r="I2" s="14"/>
    </row>
    <row r="3" spans="1:16361" x14ac:dyDescent="0.2">
      <c r="B3" s="9" t="s">
        <v>18</v>
      </c>
      <c r="C3" s="9" t="s">
        <v>17</v>
      </c>
      <c r="D3" s="11">
        <v>2016</v>
      </c>
      <c r="E3" s="9">
        <v>2017</v>
      </c>
      <c r="F3" s="9">
        <v>2018</v>
      </c>
      <c r="G3" s="11">
        <v>2019</v>
      </c>
      <c r="H3" s="9">
        <v>2020</v>
      </c>
      <c r="I3" s="11">
        <v>2021</v>
      </c>
      <c r="J3" s="12" t="s">
        <v>72</v>
      </c>
    </row>
    <row r="4" spans="1:16361" ht="25.5" x14ac:dyDescent="0.3">
      <c r="B4" s="10">
        <v>1</v>
      </c>
      <c r="C4" s="6" t="s">
        <v>21</v>
      </c>
      <c r="D4" s="31">
        <v>78.699999999999989</v>
      </c>
      <c r="E4" s="31">
        <v>67.900000000000006</v>
      </c>
      <c r="F4" s="31">
        <v>73.900000000000006</v>
      </c>
      <c r="G4" s="31">
        <v>68.800000000000011</v>
      </c>
      <c r="H4" s="31">
        <v>65.3</v>
      </c>
      <c r="I4" s="31">
        <v>69</v>
      </c>
      <c r="J4" s="12">
        <v>60</v>
      </c>
    </row>
    <row r="5" spans="1:16361" ht="38.25" x14ac:dyDescent="0.3">
      <c r="B5" s="10">
        <v>2</v>
      </c>
      <c r="C5" s="6" t="s">
        <v>22</v>
      </c>
      <c r="D5" s="31">
        <v>71.95</v>
      </c>
      <c r="E5" s="31">
        <v>68.25</v>
      </c>
      <c r="F5" s="31">
        <v>68</v>
      </c>
      <c r="G5" s="31">
        <v>69.349999999999994</v>
      </c>
      <c r="H5" s="31">
        <v>67.5</v>
      </c>
      <c r="I5" s="31">
        <v>70</v>
      </c>
      <c r="J5" s="12">
        <v>60</v>
      </c>
    </row>
    <row r="6" spans="1:16361" ht="25.5" x14ac:dyDescent="0.3">
      <c r="B6" s="10">
        <v>3</v>
      </c>
      <c r="C6" s="6" t="s">
        <v>23</v>
      </c>
      <c r="D6" s="31">
        <v>73.150000000000006</v>
      </c>
      <c r="E6" s="31">
        <v>68.7</v>
      </c>
      <c r="F6" s="31">
        <v>68.25</v>
      </c>
      <c r="G6" s="31">
        <v>69.550000000000011</v>
      </c>
      <c r="H6" s="31">
        <v>66</v>
      </c>
      <c r="I6" s="31">
        <v>70</v>
      </c>
      <c r="J6" s="12">
        <v>60</v>
      </c>
    </row>
    <row r="7" spans="1:16361" ht="38.25" x14ac:dyDescent="0.3">
      <c r="B7" s="10">
        <v>4</v>
      </c>
      <c r="C7" s="6" t="s">
        <v>24</v>
      </c>
      <c r="D7" s="31">
        <v>71.449999999999989</v>
      </c>
      <c r="E7" s="31">
        <v>75.650000000000006</v>
      </c>
      <c r="F7" s="31">
        <v>69</v>
      </c>
      <c r="G7" s="31">
        <v>69.599999999999994</v>
      </c>
      <c r="H7" s="31">
        <v>66.3</v>
      </c>
      <c r="I7" s="31">
        <v>69</v>
      </c>
      <c r="J7" s="12">
        <v>60</v>
      </c>
    </row>
    <row r="8" spans="1:16361" ht="25.5" x14ac:dyDescent="0.3">
      <c r="B8" s="10">
        <v>5</v>
      </c>
      <c r="C8" s="6" t="s">
        <v>25</v>
      </c>
      <c r="D8" s="31">
        <v>77.25</v>
      </c>
      <c r="E8" s="31">
        <v>70.599999999999994</v>
      </c>
      <c r="F8" s="31">
        <v>70.75</v>
      </c>
      <c r="G8" s="31">
        <v>68.75</v>
      </c>
      <c r="H8" s="31">
        <v>65.5</v>
      </c>
      <c r="I8" s="31">
        <v>70</v>
      </c>
      <c r="J8" s="12">
        <v>60</v>
      </c>
    </row>
    <row r="9" spans="1:16361" ht="25.5" x14ac:dyDescent="0.3">
      <c r="B9" s="10">
        <v>6</v>
      </c>
      <c r="C9" s="6" t="s">
        <v>26</v>
      </c>
      <c r="D9" s="31">
        <v>72.45</v>
      </c>
      <c r="E9" s="31">
        <v>68.25</v>
      </c>
      <c r="F9" s="31">
        <v>66.849999999999994</v>
      </c>
      <c r="G9" s="31">
        <v>67.349999999999994</v>
      </c>
      <c r="H9" s="31">
        <v>69.2</v>
      </c>
      <c r="I9" s="31">
        <v>68</v>
      </c>
      <c r="J9" s="12">
        <v>60</v>
      </c>
    </row>
    <row r="10" spans="1:16361" ht="25.5" x14ac:dyDescent="0.3">
      <c r="B10" s="10">
        <v>7</v>
      </c>
      <c r="C10" s="6" t="s">
        <v>27</v>
      </c>
      <c r="D10" s="31">
        <v>74.150000000000006</v>
      </c>
      <c r="E10" s="31">
        <v>68.5</v>
      </c>
      <c r="F10" s="31">
        <v>72.75</v>
      </c>
      <c r="G10" s="31">
        <v>69.45</v>
      </c>
      <c r="H10" s="31">
        <v>65</v>
      </c>
      <c r="I10" s="31">
        <v>70</v>
      </c>
      <c r="J10" s="12">
        <v>60</v>
      </c>
    </row>
    <row r="11" spans="1:16361" ht="38.25" x14ac:dyDescent="0.3">
      <c r="B11" s="10">
        <v>8</v>
      </c>
      <c r="C11" s="6" t="s">
        <v>28</v>
      </c>
      <c r="D11" s="31">
        <v>71.45</v>
      </c>
      <c r="E11" s="31">
        <v>69</v>
      </c>
      <c r="F11" s="31">
        <v>70.199999999999989</v>
      </c>
      <c r="G11" s="31">
        <v>69.75</v>
      </c>
      <c r="H11" s="31">
        <v>64.5</v>
      </c>
      <c r="I11" s="31">
        <v>70</v>
      </c>
      <c r="J11" s="12">
        <v>60</v>
      </c>
    </row>
    <row r="12" spans="1:16361" ht="25.5" x14ac:dyDescent="0.3">
      <c r="B12" s="10">
        <v>9</v>
      </c>
      <c r="C12" s="6" t="s">
        <v>29</v>
      </c>
      <c r="D12" s="31">
        <v>78.8</v>
      </c>
      <c r="E12" s="31">
        <v>67.900000000000006</v>
      </c>
      <c r="F12" s="31">
        <v>70.7</v>
      </c>
      <c r="G12" s="31">
        <v>69.55</v>
      </c>
      <c r="H12" s="31">
        <v>65</v>
      </c>
      <c r="I12" s="31">
        <v>70</v>
      </c>
      <c r="J12" s="12">
        <v>60</v>
      </c>
    </row>
    <row r="13" spans="1:16361" ht="25.5" x14ac:dyDescent="0.3">
      <c r="B13" s="10">
        <v>10</v>
      </c>
      <c r="C13" s="6" t="s">
        <v>30</v>
      </c>
      <c r="D13" s="31">
        <v>74.050000000000011</v>
      </c>
      <c r="E13" s="31">
        <v>68.400000000000006</v>
      </c>
      <c r="F13" s="31">
        <v>68.75</v>
      </c>
      <c r="G13" s="31">
        <v>67.900000000000006</v>
      </c>
      <c r="H13" s="31">
        <v>65.2</v>
      </c>
      <c r="I13" s="31">
        <v>68</v>
      </c>
      <c r="J13" s="12">
        <v>60</v>
      </c>
    </row>
    <row r="14" spans="1:16361" ht="25.5" x14ac:dyDescent="0.3">
      <c r="B14" s="10">
        <v>11</v>
      </c>
      <c r="C14" s="6" t="s">
        <v>31</v>
      </c>
      <c r="D14" s="31">
        <v>70.349999999999994</v>
      </c>
      <c r="E14" s="31">
        <v>68.2</v>
      </c>
      <c r="F14" s="31">
        <v>68.400000000000006</v>
      </c>
      <c r="G14" s="31">
        <v>69.449999999999989</v>
      </c>
      <c r="H14" s="31">
        <v>64.099999999999994</v>
      </c>
      <c r="I14" s="31">
        <v>70</v>
      </c>
      <c r="J14" s="12">
        <v>60</v>
      </c>
    </row>
    <row r="15" spans="1:16361" ht="25.5" x14ac:dyDescent="0.3">
      <c r="A15" s="16"/>
      <c r="B15" s="10">
        <v>12</v>
      </c>
      <c r="C15" s="6" t="s">
        <v>32</v>
      </c>
      <c r="D15" s="31">
        <v>73.050000000000011</v>
      </c>
      <c r="E15" s="31">
        <v>67.800000000000011</v>
      </c>
      <c r="F15" s="31">
        <v>72.599999999999994</v>
      </c>
      <c r="G15" s="31">
        <v>69.349999999999994</v>
      </c>
      <c r="H15" s="31">
        <v>64.5</v>
      </c>
      <c r="I15" s="31">
        <v>69</v>
      </c>
      <c r="J15" s="12">
        <v>60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</row>
    <row r="16" spans="1:16361" ht="25.5" x14ac:dyDescent="0.3">
      <c r="A16" s="16"/>
      <c r="B16" s="10">
        <v>13</v>
      </c>
      <c r="C16" s="6" t="s">
        <v>33</v>
      </c>
      <c r="D16" s="31">
        <v>70.650000000000006</v>
      </c>
      <c r="E16" s="31">
        <v>69.150000000000006</v>
      </c>
      <c r="F16" s="31">
        <v>68.349999999999994</v>
      </c>
      <c r="G16" s="31">
        <v>69</v>
      </c>
      <c r="H16" s="31">
        <v>63.1</v>
      </c>
      <c r="I16" s="31">
        <v>69</v>
      </c>
      <c r="J16" s="12">
        <v>60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</row>
    <row r="17" spans="1:16361" ht="16.5" x14ac:dyDescent="0.3">
      <c r="A17" s="16"/>
      <c r="B17" s="10">
        <v>14</v>
      </c>
      <c r="C17" s="6" t="s">
        <v>34</v>
      </c>
      <c r="D17" s="31">
        <v>69.400000000000006</v>
      </c>
      <c r="E17" s="31">
        <v>79.599999999999994</v>
      </c>
      <c r="F17" s="31">
        <v>67.75</v>
      </c>
      <c r="G17" s="31">
        <v>69.7</v>
      </c>
      <c r="H17" s="31">
        <v>65.099999999999994</v>
      </c>
      <c r="I17" s="31">
        <v>70</v>
      </c>
      <c r="J17" s="12">
        <v>60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</row>
    <row r="18" spans="1:1636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</row>
    <row r="19" spans="1:1636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</row>
    <row r="48" spans="2:2" x14ac:dyDescent="0.2">
      <c r="B48" s="20" t="s">
        <v>19</v>
      </c>
    </row>
  </sheetData>
  <conditionalFormatting sqref="I4:I17">
    <cfRule type="cellIs" dxfId="47" priority="9" stopIfTrue="1" operator="between">
      <formula>70</formula>
      <formula>75</formula>
    </cfRule>
    <cfRule type="cellIs" dxfId="46" priority="10" stopIfTrue="1" operator="between">
      <formula>65</formula>
      <formula>70</formula>
    </cfRule>
    <cfRule type="cellIs" dxfId="45" priority="11" stopIfTrue="1" operator="between">
      <formula>60</formula>
      <formula>65</formula>
    </cfRule>
    <cfRule type="cellIs" dxfId="44" priority="12" stopIfTrue="1" operator="between">
      <formula>55</formula>
      <formula>60</formula>
    </cfRule>
    <cfRule type="cellIs" dxfId="43" priority="13" stopIfTrue="1" operator="between">
      <formula>50</formula>
      <formula>55</formula>
    </cfRule>
    <cfRule type="cellIs" dxfId="42" priority="14" stopIfTrue="1" operator="between">
      <formula>45</formula>
      <formula>50</formula>
    </cfRule>
    <cfRule type="cellIs" dxfId="41" priority="15" stopIfTrue="1" operator="between">
      <formula>40</formula>
      <formula>45</formula>
    </cfRule>
    <cfRule type="cellIs" dxfId="40" priority="16" stopIfTrue="1" operator="between">
      <formula>0</formula>
      <formula>40</formula>
    </cfRule>
  </conditionalFormatting>
  <conditionalFormatting sqref="D4:H17">
    <cfRule type="cellIs" dxfId="39" priority="1" stopIfTrue="1" operator="between">
      <formula>70</formula>
      <formula>75</formula>
    </cfRule>
    <cfRule type="cellIs" dxfId="38" priority="2" stopIfTrue="1" operator="between">
      <formula>65</formula>
      <formula>70</formula>
    </cfRule>
    <cfRule type="cellIs" dxfId="37" priority="3" stopIfTrue="1" operator="between">
      <formula>60</formula>
      <formula>65</formula>
    </cfRule>
    <cfRule type="cellIs" dxfId="36" priority="4" stopIfTrue="1" operator="between">
      <formula>55</formula>
      <formula>60</formula>
    </cfRule>
    <cfRule type="cellIs" dxfId="35" priority="5" stopIfTrue="1" operator="between">
      <formula>50</formula>
      <formula>55</formula>
    </cfRule>
    <cfRule type="cellIs" dxfId="34" priority="6" stopIfTrue="1" operator="between">
      <formula>45</formula>
      <formula>50</formula>
    </cfRule>
    <cfRule type="cellIs" dxfId="33" priority="7" stopIfTrue="1" operator="between">
      <formula>40</formula>
      <formula>45</formula>
    </cfRule>
    <cfRule type="cellIs" dxfId="32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5"/>
  <sheetViews>
    <sheetView zoomScale="110" zoomScaleNormal="110" workbookViewId="0">
      <selection activeCell="L44" sqref="L44"/>
    </sheetView>
  </sheetViews>
  <sheetFormatPr defaultColWidth="9.140625" defaultRowHeight="12.75" x14ac:dyDescent="0.2"/>
  <cols>
    <col min="1" max="1" width="9.140625" style="2"/>
    <col min="2" max="2" width="5.28515625" style="2" customWidth="1"/>
    <col min="3" max="3" width="37.140625" style="2" customWidth="1"/>
    <col min="4" max="4" width="6.7109375" style="2" customWidth="1"/>
    <col min="5" max="5" width="7" style="5" bestFit="1" customWidth="1"/>
    <col min="6" max="6" width="6.42578125" style="2" bestFit="1" customWidth="1"/>
    <col min="7" max="7" width="8.7109375" style="2" bestFit="1" customWidth="1"/>
    <col min="8" max="15" width="8" style="2" customWidth="1"/>
    <col min="16" max="16" width="15" style="5" customWidth="1"/>
    <col min="17" max="16384" width="9.140625" style="2"/>
  </cols>
  <sheetData>
    <row r="1" spans="2:17" ht="18.75" x14ac:dyDescent="0.3">
      <c r="B1" s="1" t="s">
        <v>69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7" x14ac:dyDescent="0.2"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7" x14ac:dyDescent="0.2">
      <c r="B3" s="9" t="s">
        <v>18</v>
      </c>
      <c r="C3" s="9" t="s">
        <v>17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  <c r="K3" s="11">
        <v>2017</v>
      </c>
      <c r="L3" s="11">
        <v>2018</v>
      </c>
      <c r="M3" s="11">
        <v>2019</v>
      </c>
      <c r="N3" s="11">
        <v>2020</v>
      </c>
      <c r="O3" s="11">
        <v>2021</v>
      </c>
      <c r="P3" s="12" t="s">
        <v>72</v>
      </c>
    </row>
    <row r="4" spans="2:17" ht="16.5" x14ac:dyDescent="0.3">
      <c r="B4" s="10">
        <v>1</v>
      </c>
      <c r="C4" s="6" t="s">
        <v>1</v>
      </c>
      <c r="D4" s="31">
        <v>70.900000000000006</v>
      </c>
      <c r="E4" s="31">
        <v>70.400000000000006</v>
      </c>
      <c r="F4" s="31">
        <v>66.449999999999989</v>
      </c>
      <c r="G4" s="31">
        <v>64.55</v>
      </c>
      <c r="H4" s="31">
        <v>58.430720328710905</v>
      </c>
      <c r="I4" s="31">
        <v>60.524084126570372</v>
      </c>
      <c r="J4" s="31">
        <v>69.099999999999994</v>
      </c>
      <c r="K4" s="31">
        <v>65.3</v>
      </c>
      <c r="L4" s="31">
        <v>67.05</v>
      </c>
      <c r="M4" s="31">
        <v>66.599999999999994</v>
      </c>
      <c r="N4" s="31">
        <v>73</v>
      </c>
      <c r="O4" s="31">
        <v>66</v>
      </c>
      <c r="P4" s="12">
        <v>60</v>
      </c>
      <c r="Q4" s="29">
        <f>N4-P4</f>
        <v>13</v>
      </c>
    </row>
    <row r="5" spans="2:17" ht="25.5" x14ac:dyDescent="0.3">
      <c r="B5" s="10">
        <v>2</v>
      </c>
      <c r="C5" s="6" t="s">
        <v>8</v>
      </c>
      <c r="D5" s="31">
        <v>71.550000000000011</v>
      </c>
      <c r="E5" s="31">
        <v>71.099999999999994</v>
      </c>
      <c r="F5" s="31">
        <v>74.650000000000006</v>
      </c>
      <c r="G5" s="31">
        <v>65.050000000000011</v>
      </c>
      <c r="H5" s="31">
        <v>58.576967221832945</v>
      </c>
      <c r="I5" s="31">
        <v>62.094954172279117</v>
      </c>
      <c r="J5" s="31">
        <v>69.849999999999994</v>
      </c>
      <c r="K5" s="31">
        <v>66.650000000000006</v>
      </c>
      <c r="L5" s="31">
        <v>73.7</v>
      </c>
      <c r="M5" s="31">
        <v>68.599999999999994</v>
      </c>
      <c r="N5" s="31">
        <v>70</v>
      </c>
      <c r="O5" s="31">
        <v>70</v>
      </c>
      <c r="P5" s="12">
        <v>60</v>
      </c>
      <c r="Q5" s="29">
        <f t="shared" ref="Q5:Q11" si="0">N5-P5</f>
        <v>10</v>
      </c>
    </row>
    <row r="6" spans="2:17" ht="25.5" x14ac:dyDescent="0.3">
      <c r="B6" s="10">
        <v>3</v>
      </c>
      <c r="C6" s="6" t="s">
        <v>0</v>
      </c>
      <c r="D6" s="31">
        <v>73.05</v>
      </c>
      <c r="E6" s="31">
        <v>69.2</v>
      </c>
      <c r="F6" s="31">
        <v>72.7</v>
      </c>
      <c r="G6" s="31">
        <v>60.7</v>
      </c>
      <c r="H6" s="31">
        <v>61.864870638912336</v>
      </c>
      <c r="I6" s="31">
        <v>57.748244418354965</v>
      </c>
      <c r="J6" s="31">
        <v>64.75</v>
      </c>
      <c r="K6" s="31">
        <v>63.75</v>
      </c>
      <c r="L6" s="31">
        <v>69.900000000000006</v>
      </c>
      <c r="M6" s="31">
        <v>66.900000000000006</v>
      </c>
      <c r="N6" s="31">
        <v>71</v>
      </c>
      <c r="O6" s="31">
        <v>71</v>
      </c>
      <c r="P6" s="12">
        <v>60</v>
      </c>
      <c r="Q6" s="29">
        <f t="shared" si="0"/>
        <v>11</v>
      </c>
    </row>
    <row r="7" spans="2:17" ht="25.5" x14ac:dyDescent="0.3">
      <c r="B7" s="10">
        <v>4</v>
      </c>
      <c r="C7" s="6" t="s">
        <v>2</v>
      </c>
      <c r="D7" s="31">
        <v>63.400000000000006</v>
      </c>
      <c r="E7" s="31">
        <v>58</v>
      </c>
      <c r="F7" s="31">
        <v>60.25</v>
      </c>
      <c r="G7" s="31">
        <v>59.5</v>
      </c>
      <c r="H7" s="31">
        <v>54.342012594287297</v>
      </c>
      <c r="I7" s="31">
        <v>55.630767667508636</v>
      </c>
      <c r="J7" s="31">
        <v>59.7</v>
      </c>
      <c r="K7" s="31">
        <v>59.75</v>
      </c>
      <c r="L7" s="31">
        <v>65</v>
      </c>
      <c r="M7" s="31">
        <v>60.7</v>
      </c>
      <c r="N7" s="31">
        <v>67</v>
      </c>
      <c r="O7" s="31">
        <v>65</v>
      </c>
      <c r="P7" s="12">
        <v>60</v>
      </c>
      <c r="Q7" s="29">
        <f t="shared" si="0"/>
        <v>7</v>
      </c>
    </row>
    <row r="8" spans="2:17" ht="16.5" x14ac:dyDescent="0.3">
      <c r="B8" s="10">
        <v>5</v>
      </c>
      <c r="C8" s="6" t="s">
        <v>3</v>
      </c>
      <c r="D8" s="31">
        <v>65</v>
      </c>
      <c r="E8" s="31">
        <v>66.3</v>
      </c>
      <c r="F8" s="31">
        <v>69.5</v>
      </c>
      <c r="G8" s="31">
        <v>62.6</v>
      </c>
      <c r="H8" s="31">
        <v>59.063870301978973</v>
      </c>
      <c r="I8" s="31">
        <v>60.08345073839034</v>
      </c>
      <c r="J8" s="31">
        <v>64.2</v>
      </c>
      <c r="K8" s="31">
        <v>67.25</v>
      </c>
      <c r="L8" s="31">
        <v>68.8</v>
      </c>
      <c r="M8" s="31">
        <v>65.55</v>
      </c>
      <c r="N8" s="31">
        <v>66</v>
      </c>
      <c r="O8" s="31">
        <v>70</v>
      </c>
      <c r="P8" s="12">
        <v>60</v>
      </c>
      <c r="Q8" s="29">
        <f t="shared" si="0"/>
        <v>6</v>
      </c>
    </row>
    <row r="9" spans="2:17" ht="16.5" x14ac:dyDescent="0.3">
      <c r="B9" s="10">
        <v>6</v>
      </c>
      <c r="C9" s="7" t="s">
        <v>4</v>
      </c>
      <c r="D9" s="31">
        <v>72.7</v>
      </c>
      <c r="E9" s="31">
        <v>69.849999999999994</v>
      </c>
      <c r="F9" s="31">
        <v>68.650000000000006</v>
      </c>
      <c r="G9" s="31">
        <v>65.349999999999994</v>
      </c>
      <c r="H9" s="31">
        <v>55.917387210497985</v>
      </c>
      <c r="I9" s="31">
        <v>57.237972587061165</v>
      </c>
      <c r="J9" s="31">
        <v>60.05</v>
      </c>
      <c r="K9" s="31">
        <v>61.45</v>
      </c>
      <c r="L9" s="31">
        <v>61.9</v>
      </c>
      <c r="M9" s="31">
        <v>63.75</v>
      </c>
      <c r="N9" s="31">
        <v>73</v>
      </c>
      <c r="O9" s="31">
        <v>61.5</v>
      </c>
      <c r="P9" s="12">
        <v>60</v>
      </c>
      <c r="Q9" s="29">
        <f t="shared" si="0"/>
        <v>13</v>
      </c>
    </row>
    <row r="10" spans="2:17" ht="25.5" x14ac:dyDescent="0.3">
      <c r="B10" s="10">
        <v>7</v>
      </c>
      <c r="C10" s="6" t="s">
        <v>5</v>
      </c>
      <c r="D10" s="31">
        <v>62.8</v>
      </c>
      <c r="E10" s="31">
        <v>63.95</v>
      </c>
      <c r="F10" s="31">
        <v>58.575000000000003</v>
      </c>
      <c r="G10" s="31">
        <v>59.45</v>
      </c>
      <c r="H10" s="31">
        <v>53.398714007827664</v>
      </c>
      <c r="I10" s="31">
        <v>55.537735410553204</v>
      </c>
      <c r="J10" s="31">
        <v>60.35</v>
      </c>
      <c r="K10" s="31">
        <v>61.900000000000006</v>
      </c>
      <c r="L10" s="31">
        <v>64.599999999999994</v>
      </c>
      <c r="M10" s="31">
        <v>66.5</v>
      </c>
      <c r="N10" s="31">
        <v>68</v>
      </c>
      <c r="O10" s="31">
        <v>65.75</v>
      </c>
      <c r="P10" s="12">
        <v>60</v>
      </c>
      <c r="Q10" s="29">
        <f t="shared" si="0"/>
        <v>8</v>
      </c>
    </row>
    <row r="11" spans="2:17" ht="25.5" x14ac:dyDescent="0.3">
      <c r="B11" s="10">
        <v>8</v>
      </c>
      <c r="C11" s="6" t="s">
        <v>6</v>
      </c>
      <c r="D11" s="31">
        <v>56.099999999999994</v>
      </c>
      <c r="E11" s="31">
        <v>49.55</v>
      </c>
      <c r="F11" s="31">
        <v>52.35</v>
      </c>
      <c r="G11" s="31">
        <v>49.150000000000006</v>
      </c>
      <c r="H11" s="31">
        <v>41.154694040813894</v>
      </c>
      <c r="I11" s="31">
        <v>45.04598567629462</v>
      </c>
      <c r="J11" s="31">
        <v>53.65</v>
      </c>
      <c r="K11" s="31">
        <v>60.1</v>
      </c>
      <c r="L11" s="31">
        <v>56.6</v>
      </c>
      <c r="M11" s="31">
        <v>57</v>
      </c>
      <c r="N11" s="31">
        <v>60</v>
      </c>
      <c r="O11" s="31">
        <v>55.5</v>
      </c>
      <c r="P11" s="12">
        <v>60</v>
      </c>
      <c r="Q11" s="29">
        <f t="shared" si="0"/>
        <v>0</v>
      </c>
    </row>
    <row r="12" spans="2:17" ht="25.5" x14ac:dyDescent="0.2">
      <c r="B12" s="10">
        <v>9</v>
      </c>
      <c r="C12" s="6" t="s">
        <v>7</v>
      </c>
      <c r="D12" s="8">
        <v>59.35</v>
      </c>
      <c r="E12" s="8">
        <v>60.6</v>
      </c>
      <c r="F12" s="8">
        <v>60.75</v>
      </c>
      <c r="G12" s="8">
        <v>60.35</v>
      </c>
      <c r="H12" s="8"/>
      <c r="I12" s="8"/>
      <c r="J12" s="8"/>
      <c r="K12" s="8"/>
      <c r="L12" s="8"/>
      <c r="M12" s="8"/>
      <c r="N12" s="8"/>
      <c r="O12" s="8"/>
      <c r="P12" s="12">
        <v>60</v>
      </c>
      <c r="Q12" s="29"/>
    </row>
    <row r="13" spans="2:17" x14ac:dyDescent="0.2">
      <c r="Q13" s="29"/>
    </row>
    <row r="45" spans="2:2" x14ac:dyDescent="0.2">
      <c r="B45" s="20" t="s">
        <v>20</v>
      </c>
    </row>
  </sheetData>
  <conditionalFormatting sqref="D4:O11">
    <cfRule type="cellIs" dxfId="31" priority="1" stopIfTrue="1" operator="between">
      <formula>70</formula>
      <formula>75</formula>
    </cfRule>
    <cfRule type="cellIs" dxfId="30" priority="2" stopIfTrue="1" operator="between">
      <formula>65</formula>
      <formula>70</formula>
    </cfRule>
    <cfRule type="cellIs" dxfId="29" priority="3" stopIfTrue="1" operator="between">
      <formula>60</formula>
      <formula>65</formula>
    </cfRule>
    <cfRule type="cellIs" dxfId="28" priority="4" stopIfTrue="1" operator="between">
      <formula>55</formula>
      <formula>60</formula>
    </cfRule>
    <cfRule type="cellIs" dxfId="27" priority="5" stopIfTrue="1" operator="between">
      <formula>50</formula>
      <formula>55</formula>
    </cfRule>
    <cfRule type="cellIs" dxfId="26" priority="6" stopIfTrue="1" operator="between">
      <formula>45</formula>
      <formula>50</formula>
    </cfRule>
    <cfRule type="cellIs" dxfId="25" priority="7" stopIfTrue="1" operator="between">
      <formula>40</formula>
      <formula>45</formula>
    </cfRule>
    <cfRule type="cellIs" dxfId="24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7"/>
  <sheetViews>
    <sheetView zoomScale="110" zoomScaleNormal="110" workbookViewId="0">
      <selection activeCell="M43" sqref="M43"/>
    </sheetView>
  </sheetViews>
  <sheetFormatPr defaultColWidth="9.140625" defaultRowHeight="12.75" x14ac:dyDescent="0.2"/>
  <cols>
    <col min="1" max="1" width="9.140625" style="13"/>
    <col min="2" max="2" width="5.42578125" style="13" customWidth="1"/>
    <col min="3" max="3" width="37.140625" style="13" customWidth="1"/>
    <col min="4" max="4" width="6.42578125" style="13" bestFit="1" customWidth="1"/>
    <col min="5" max="5" width="8.7109375" style="13" bestFit="1" customWidth="1"/>
    <col min="6" max="13" width="8" style="13" customWidth="1"/>
    <col min="14" max="14" width="16.28515625" style="15" bestFit="1" customWidth="1"/>
    <col min="15" max="16384" width="9.140625" style="13"/>
  </cols>
  <sheetData>
    <row r="1" spans="2:14" ht="18.75" x14ac:dyDescent="0.3">
      <c r="B1" s="1" t="s">
        <v>70</v>
      </c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2:14" x14ac:dyDescent="0.2"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4" x14ac:dyDescent="0.2">
      <c r="B3" s="9" t="s">
        <v>18</v>
      </c>
      <c r="C3" s="9" t="s">
        <v>17</v>
      </c>
      <c r="D3" s="9">
        <v>2012</v>
      </c>
      <c r="E3" s="11">
        <v>2013</v>
      </c>
      <c r="F3" s="9">
        <v>2014</v>
      </c>
      <c r="G3" s="9">
        <v>2015</v>
      </c>
      <c r="H3" s="11">
        <v>2016</v>
      </c>
      <c r="I3" s="9">
        <v>2017</v>
      </c>
      <c r="J3" s="9">
        <v>2018</v>
      </c>
      <c r="K3" s="11">
        <v>2019</v>
      </c>
      <c r="L3" s="9">
        <v>2020</v>
      </c>
      <c r="M3" s="11">
        <v>2021</v>
      </c>
      <c r="N3" s="12" t="s">
        <v>72</v>
      </c>
    </row>
    <row r="4" spans="2:14" ht="25.5" x14ac:dyDescent="0.3">
      <c r="B4" s="10">
        <v>1</v>
      </c>
      <c r="C4" s="6" t="s">
        <v>35</v>
      </c>
      <c r="D4" s="31">
        <v>70</v>
      </c>
      <c r="E4" s="31">
        <v>71</v>
      </c>
      <c r="F4" s="31">
        <v>78</v>
      </c>
      <c r="G4" s="31">
        <v>73.5</v>
      </c>
      <c r="H4" s="31">
        <v>71</v>
      </c>
      <c r="I4" s="31">
        <v>73</v>
      </c>
      <c r="J4" s="31">
        <v>70.5</v>
      </c>
      <c r="K4" s="31">
        <v>70</v>
      </c>
      <c r="L4" s="31">
        <v>73</v>
      </c>
      <c r="M4" s="31">
        <v>70.5</v>
      </c>
      <c r="N4" s="12">
        <v>60</v>
      </c>
    </row>
    <row r="5" spans="2:14" ht="25.5" x14ac:dyDescent="0.3">
      <c r="B5" s="10">
        <v>2</v>
      </c>
      <c r="C5" s="6" t="s">
        <v>36</v>
      </c>
      <c r="D5" s="31">
        <v>73.5</v>
      </c>
      <c r="E5" s="31">
        <v>72.5</v>
      </c>
      <c r="F5" s="31">
        <v>73</v>
      </c>
      <c r="G5" s="31">
        <v>70.5</v>
      </c>
      <c r="H5" s="31">
        <v>76.5</v>
      </c>
      <c r="I5" s="31">
        <v>73</v>
      </c>
      <c r="J5" s="31">
        <v>73.5</v>
      </c>
      <c r="K5" s="31">
        <v>72</v>
      </c>
      <c r="L5" s="31">
        <v>75</v>
      </c>
      <c r="M5" s="31">
        <v>73.5</v>
      </c>
      <c r="N5" s="12">
        <v>60</v>
      </c>
    </row>
    <row r="6" spans="2:14" ht="25.5" x14ac:dyDescent="0.3">
      <c r="B6" s="10">
        <v>3</v>
      </c>
      <c r="C6" s="6" t="s">
        <v>37</v>
      </c>
      <c r="D6" s="31">
        <v>66.5</v>
      </c>
      <c r="E6" s="31">
        <v>70</v>
      </c>
      <c r="F6" s="31">
        <v>74.5</v>
      </c>
      <c r="G6" s="31">
        <v>67.5</v>
      </c>
      <c r="H6" s="31">
        <v>64</v>
      </c>
      <c r="I6" s="31">
        <v>67.5</v>
      </c>
      <c r="J6" s="31">
        <v>63.5</v>
      </c>
      <c r="K6" s="31">
        <v>67.5</v>
      </c>
      <c r="L6" s="31">
        <v>65</v>
      </c>
      <c r="M6" s="31">
        <v>66</v>
      </c>
      <c r="N6" s="12">
        <v>60</v>
      </c>
    </row>
    <row r="7" spans="2:14" ht="25.5" x14ac:dyDescent="0.3">
      <c r="B7" s="10">
        <v>4</v>
      </c>
      <c r="C7" s="6" t="s">
        <v>38</v>
      </c>
      <c r="D7" s="31">
        <v>66</v>
      </c>
      <c r="E7" s="31">
        <v>69</v>
      </c>
      <c r="F7" s="31">
        <v>68.5</v>
      </c>
      <c r="G7" s="31">
        <v>65</v>
      </c>
      <c r="H7" s="31">
        <v>64</v>
      </c>
      <c r="I7" s="31">
        <v>67</v>
      </c>
      <c r="J7" s="31">
        <v>65.5</v>
      </c>
      <c r="K7" s="31">
        <v>64</v>
      </c>
      <c r="L7" s="31">
        <v>65</v>
      </c>
      <c r="M7" s="31">
        <v>64.5</v>
      </c>
      <c r="N7" s="12">
        <v>60</v>
      </c>
    </row>
    <row r="8" spans="2:14" ht="25.5" x14ac:dyDescent="0.3">
      <c r="B8" s="10">
        <v>5</v>
      </c>
      <c r="C8" s="6" t="s">
        <v>39</v>
      </c>
      <c r="D8" s="31">
        <v>68.5</v>
      </c>
      <c r="E8" s="31">
        <v>68</v>
      </c>
      <c r="F8" s="31">
        <v>75</v>
      </c>
      <c r="G8" s="31">
        <v>71.5</v>
      </c>
      <c r="H8" s="31">
        <v>69</v>
      </c>
      <c r="I8" s="31">
        <v>72</v>
      </c>
      <c r="J8" s="31">
        <v>71</v>
      </c>
      <c r="K8" s="31">
        <v>71.5</v>
      </c>
      <c r="L8" s="31">
        <v>68.5</v>
      </c>
      <c r="M8" s="31">
        <v>72.5</v>
      </c>
      <c r="N8" s="12">
        <v>60</v>
      </c>
    </row>
    <row r="9" spans="2:14" ht="16.5" x14ac:dyDescent="0.3">
      <c r="B9" s="10">
        <v>6</v>
      </c>
      <c r="C9" s="7" t="s">
        <v>40</v>
      </c>
      <c r="D9" s="31">
        <v>62.5</v>
      </c>
      <c r="E9" s="31">
        <v>66.5</v>
      </c>
      <c r="F9" s="31">
        <v>66.5</v>
      </c>
      <c r="G9" s="31">
        <v>62</v>
      </c>
      <c r="H9" s="31">
        <v>65</v>
      </c>
      <c r="I9" s="31">
        <v>59</v>
      </c>
      <c r="J9" s="31">
        <v>63.5</v>
      </c>
      <c r="K9" s="31">
        <v>61.5</v>
      </c>
      <c r="L9" s="31">
        <v>56</v>
      </c>
      <c r="M9" s="31">
        <v>61.5</v>
      </c>
      <c r="N9" s="12">
        <v>60</v>
      </c>
    </row>
    <row r="10" spans="2:14" ht="25.5" x14ac:dyDescent="0.3">
      <c r="B10" s="10">
        <v>7</v>
      </c>
      <c r="C10" s="6" t="s">
        <v>41</v>
      </c>
      <c r="D10" s="31">
        <v>71</v>
      </c>
      <c r="E10" s="31">
        <v>69</v>
      </c>
      <c r="F10" s="31">
        <v>73.5</v>
      </c>
      <c r="G10" s="31">
        <v>72.5</v>
      </c>
      <c r="H10" s="31">
        <v>74</v>
      </c>
      <c r="I10" s="31">
        <v>71</v>
      </c>
      <c r="J10" s="31">
        <v>72</v>
      </c>
      <c r="K10" s="31">
        <v>71.5</v>
      </c>
      <c r="L10" s="31">
        <v>73.5</v>
      </c>
      <c r="M10" s="31">
        <v>72</v>
      </c>
      <c r="N10" s="12">
        <v>60</v>
      </c>
    </row>
    <row r="11" spans="2:14" x14ac:dyDescent="0.2">
      <c r="N11" s="13"/>
    </row>
    <row r="12" spans="2:14" x14ac:dyDescent="0.2">
      <c r="N12" s="21"/>
    </row>
    <row r="13" spans="2:14" x14ac:dyDescent="0.2">
      <c r="N13" s="21"/>
    </row>
    <row r="14" spans="2:14" x14ac:dyDescent="0.2">
      <c r="N14" s="21"/>
    </row>
    <row r="15" spans="2:14" x14ac:dyDescent="0.2">
      <c r="N15" s="21"/>
    </row>
    <row r="16" spans="2:14" x14ac:dyDescent="0.2">
      <c r="N16" s="21"/>
    </row>
    <row r="17" spans="14:14" x14ac:dyDescent="0.2">
      <c r="N17" s="21"/>
    </row>
    <row r="18" spans="14:14" x14ac:dyDescent="0.2">
      <c r="N18" s="21"/>
    </row>
    <row r="19" spans="14:14" x14ac:dyDescent="0.2">
      <c r="N19" s="21"/>
    </row>
    <row r="20" spans="14:14" x14ac:dyDescent="0.2">
      <c r="N20" s="21"/>
    </row>
    <row r="21" spans="14:14" x14ac:dyDescent="0.2">
      <c r="N21" s="21"/>
    </row>
    <row r="22" spans="14:14" x14ac:dyDescent="0.2">
      <c r="N22" s="21"/>
    </row>
    <row r="23" spans="14:14" x14ac:dyDescent="0.2">
      <c r="N23" s="21"/>
    </row>
    <row r="24" spans="14:14" x14ac:dyDescent="0.2">
      <c r="N24" s="21"/>
    </row>
    <row r="25" spans="14:14" x14ac:dyDescent="0.2">
      <c r="N25" s="21"/>
    </row>
    <row r="26" spans="14:14" x14ac:dyDescent="0.2">
      <c r="N26" s="21"/>
    </row>
    <row r="27" spans="14:14" x14ac:dyDescent="0.2">
      <c r="N27" s="21"/>
    </row>
    <row r="28" spans="14:14" x14ac:dyDescent="0.2">
      <c r="N28" s="21"/>
    </row>
    <row r="29" spans="14:14" x14ac:dyDescent="0.2">
      <c r="N29" s="21"/>
    </row>
    <row r="30" spans="14:14" x14ac:dyDescent="0.2">
      <c r="N30" s="21"/>
    </row>
    <row r="31" spans="14:14" x14ac:dyDescent="0.2">
      <c r="N31" s="21"/>
    </row>
    <row r="32" spans="14:14" x14ac:dyDescent="0.2">
      <c r="N32" s="21"/>
    </row>
    <row r="33" spans="2:14" x14ac:dyDescent="0.2">
      <c r="N33" s="21"/>
    </row>
    <row r="34" spans="2:14" x14ac:dyDescent="0.2">
      <c r="N34" s="21"/>
    </row>
    <row r="35" spans="2:14" x14ac:dyDescent="0.2">
      <c r="N35" s="21"/>
    </row>
    <row r="36" spans="2:14" x14ac:dyDescent="0.2">
      <c r="N36" s="21"/>
    </row>
    <row r="37" spans="2:14" x14ac:dyDescent="0.2">
      <c r="B37" s="20" t="s">
        <v>73</v>
      </c>
    </row>
  </sheetData>
  <conditionalFormatting sqref="D4:M10">
    <cfRule type="cellIs" dxfId="23" priority="1" stopIfTrue="1" operator="between">
      <formula>70</formula>
      <formula>75</formula>
    </cfRule>
    <cfRule type="cellIs" dxfId="22" priority="2" stopIfTrue="1" operator="between">
      <formula>65</formula>
      <formula>70</formula>
    </cfRule>
    <cfRule type="cellIs" dxfId="21" priority="3" stopIfTrue="1" operator="between">
      <formula>60</formula>
      <formula>65</formula>
    </cfRule>
    <cfRule type="cellIs" dxfId="20" priority="4" stopIfTrue="1" operator="between">
      <formula>55</formula>
      <formula>60</formula>
    </cfRule>
    <cfRule type="cellIs" dxfId="19" priority="5" stopIfTrue="1" operator="between">
      <formula>50</formula>
      <formula>55</formula>
    </cfRule>
    <cfRule type="cellIs" dxfId="18" priority="6" stopIfTrue="1" operator="between">
      <formula>45</formula>
      <formula>50</formula>
    </cfRule>
    <cfRule type="cellIs" dxfId="17" priority="7" stopIfTrue="1" operator="between">
      <formula>40</formula>
      <formula>45</formula>
    </cfRule>
    <cfRule type="cellIs" dxfId="16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0"/>
  <sheetViews>
    <sheetView zoomScale="110" zoomScaleNormal="110" workbookViewId="0">
      <selection activeCell="N21" sqref="N21"/>
    </sheetView>
  </sheetViews>
  <sheetFormatPr defaultColWidth="9.140625" defaultRowHeight="12.75" x14ac:dyDescent="0.2"/>
  <cols>
    <col min="1" max="2" width="9.140625" style="13"/>
    <col min="3" max="3" width="37.140625" style="13" customWidth="1"/>
    <col min="4" max="4" width="8.7109375" style="13" bestFit="1" customWidth="1"/>
    <col min="5" max="12" width="8" style="13" customWidth="1"/>
    <col min="13" max="13" width="16" style="15" bestFit="1" customWidth="1"/>
    <col min="14" max="16384" width="9.140625" style="13"/>
  </cols>
  <sheetData>
    <row r="1" spans="2:14" ht="18.75" x14ac:dyDescent="0.3">
      <c r="B1" s="1" t="s">
        <v>71</v>
      </c>
      <c r="D1" s="14"/>
      <c r="E1" s="14"/>
      <c r="F1" s="14"/>
      <c r="G1" s="14"/>
      <c r="H1" s="14"/>
      <c r="I1" s="14"/>
      <c r="J1" s="14"/>
      <c r="K1" s="14"/>
      <c r="L1" s="14"/>
    </row>
    <row r="2" spans="2:14" x14ac:dyDescent="0.2">
      <c r="D2" s="14"/>
      <c r="E2" s="14"/>
      <c r="F2" s="14"/>
      <c r="G2" s="14"/>
      <c r="H2" s="14"/>
      <c r="I2" s="14"/>
      <c r="J2" s="14"/>
      <c r="K2" s="14"/>
      <c r="L2" s="14"/>
    </row>
    <row r="3" spans="2:14" x14ac:dyDescent="0.2">
      <c r="B3" s="9" t="s">
        <v>18</v>
      </c>
      <c r="C3" s="9" t="s">
        <v>17</v>
      </c>
      <c r="D3" s="11">
        <v>2013</v>
      </c>
      <c r="E3" s="9">
        <v>2014</v>
      </c>
      <c r="F3" s="9">
        <v>2015</v>
      </c>
      <c r="G3" s="11">
        <v>2016</v>
      </c>
      <c r="H3" s="9">
        <v>2017</v>
      </c>
      <c r="I3" s="9">
        <v>2018</v>
      </c>
      <c r="J3" s="11">
        <v>2019</v>
      </c>
      <c r="K3" s="9">
        <v>2020</v>
      </c>
      <c r="L3" s="11">
        <v>2021</v>
      </c>
      <c r="M3" s="12" t="s">
        <v>72</v>
      </c>
    </row>
    <row r="4" spans="2:14" ht="25.5" x14ac:dyDescent="0.3">
      <c r="B4" s="10">
        <v>1</v>
      </c>
      <c r="C4" s="6" t="s">
        <v>42</v>
      </c>
      <c r="D4" s="31">
        <v>82</v>
      </c>
      <c r="E4" s="31">
        <v>73.05</v>
      </c>
      <c r="F4" s="31">
        <v>84.3</v>
      </c>
      <c r="G4" s="31">
        <v>78.900000000000006</v>
      </c>
      <c r="H4" s="31">
        <v>90.75</v>
      </c>
      <c r="I4" s="31">
        <v>91.4</v>
      </c>
      <c r="J4" s="31">
        <v>92</v>
      </c>
      <c r="K4" s="31">
        <v>88.99</v>
      </c>
      <c r="L4" s="31">
        <v>92.534999999999997</v>
      </c>
      <c r="M4" s="12">
        <v>60</v>
      </c>
      <c r="N4" s="29">
        <f>L4-M4</f>
        <v>32.534999999999997</v>
      </c>
    </row>
    <row r="5" spans="2:14" ht="38.25" x14ac:dyDescent="0.3">
      <c r="B5" s="10">
        <v>2</v>
      </c>
      <c r="C5" s="6" t="s">
        <v>43</v>
      </c>
      <c r="D5" s="31">
        <v>80</v>
      </c>
      <c r="E5" s="31">
        <v>75.650000000000006</v>
      </c>
      <c r="F5" s="31">
        <v>77.8</v>
      </c>
      <c r="G5" s="31">
        <v>80.400000000000006</v>
      </c>
      <c r="H5" s="31">
        <v>89.4</v>
      </c>
      <c r="I5" s="31">
        <v>92.6</v>
      </c>
      <c r="J5" s="31">
        <v>87</v>
      </c>
      <c r="K5" s="31">
        <v>88.13</v>
      </c>
      <c r="L5" s="31">
        <v>93.984999999999999</v>
      </c>
      <c r="M5" s="12">
        <v>60</v>
      </c>
      <c r="N5" s="29">
        <f t="shared" ref="N5:N13" si="0">L5-M5</f>
        <v>33.984999999999999</v>
      </c>
    </row>
    <row r="6" spans="2:14" ht="38.25" x14ac:dyDescent="0.3">
      <c r="B6" s="10">
        <v>3</v>
      </c>
      <c r="C6" s="6" t="s">
        <v>44</v>
      </c>
      <c r="D6" s="31">
        <v>77</v>
      </c>
      <c r="E6" s="31">
        <v>63.2</v>
      </c>
      <c r="F6" s="31">
        <v>69.8</v>
      </c>
      <c r="G6" s="31">
        <v>61.72</v>
      </c>
      <c r="H6" s="31">
        <v>83.95</v>
      </c>
      <c r="I6" s="31">
        <v>83.97</v>
      </c>
      <c r="J6" s="31">
        <v>84</v>
      </c>
      <c r="K6" s="31">
        <v>85.08</v>
      </c>
      <c r="L6" s="31">
        <v>85.534999999999997</v>
      </c>
      <c r="M6" s="12">
        <v>60</v>
      </c>
      <c r="N6" s="29">
        <f t="shared" si="0"/>
        <v>25.534999999999997</v>
      </c>
    </row>
    <row r="7" spans="2:14" ht="25.5" x14ac:dyDescent="0.3">
      <c r="B7" s="10">
        <v>4</v>
      </c>
      <c r="C7" s="6" t="s">
        <v>45</v>
      </c>
      <c r="D7" s="31">
        <v>82</v>
      </c>
      <c r="E7" s="31">
        <v>69.099999999999994</v>
      </c>
      <c r="F7" s="31">
        <v>74.5</v>
      </c>
      <c r="G7" s="31">
        <v>72.099999999999994</v>
      </c>
      <c r="H7" s="31">
        <v>91.92</v>
      </c>
      <c r="I7" s="31">
        <v>89.5</v>
      </c>
      <c r="J7" s="31">
        <v>89</v>
      </c>
      <c r="K7" s="31">
        <v>88.64</v>
      </c>
      <c r="L7" s="31">
        <v>95.795000000000002</v>
      </c>
      <c r="M7" s="12">
        <v>60</v>
      </c>
      <c r="N7" s="29">
        <f t="shared" si="0"/>
        <v>35.795000000000002</v>
      </c>
    </row>
    <row r="8" spans="2:14" ht="25.5" x14ac:dyDescent="0.3">
      <c r="B8" s="10">
        <v>5</v>
      </c>
      <c r="C8" s="6" t="s">
        <v>46</v>
      </c>
      <c r="D8" s="31">
        <v>77</v>
      </c>
      <c r="E8" s="31">
        <v>62.35</v>
      </c>
      <c r="F8" s="31">
        <v>70.3</v>
      </c>
      <c r="G8" s="31">
        <v>75.099999999999994</v>
      </c>
      <c r="H8" s="31">
        <v>84.75</v>
      </c>
      <c r="I8" s="31">
        <v>84.8</v>
      </c>
      <c r="J8" s="31">
        <v>88</v>
      </c>
      <c r="K8" s="31">
        <v>85.76</v>
      </c>
      <c r="L8" s="31">
        <v>90.97</v>
      </c>
      <c r="M8" s="12">
        <v>60</v>
      </c>
      <c r="N8" s="29">
        <f t="shared" si="0"/>
        <v>30.97</v>
      </c>
    </row>
    <row r="9" spans="2:14" ht="16.5" x14ac:dyDescent="0.3">
      <c r="B9" s="10">
        <v>6</v>
      </c>
      <c r="C9" s="7" t="s">
        <v>47</v>
      </c>
      <c r="D9" s="31">
        <v>75.5</v>
      </c>
      <c r="E9" s="31">
        <v>67.150000000000006</v>
      </c>
      <c r="F9" s="31">
        <v>71.400000000000006</v>
      </c>
      <c r="G9" s="31">
        <v>72.099999999999994</v>
      </c>
      <c r="H9" s="31">
        <v>89.42</v>
      </c>
      <c r="I9" s="31">
        <v>87.025000000000006</v>
      </c>
      <c r="J9" s="31">
        <v>89.5</v>
      </c>
      <c r="K9" s="31">
        <v>87.98</v>
      </c>
      <c r="L9" s="31">
        <v>91.52</v>
      </c>
      <c r="M9" s="12">
        <v>60</v>
      </c>
      <c r="N9" s="29">
        <f t="shared" si="0"/>
        <v>31.519999999999996</v>
      </c>
    </row>
    <row r="10" spans="2:14" ht="25.5" x14ac:dyDescent="0.3">
      <c r="B10" s="10">
        <v>7</v>
      </c>
      <c r="C10" s="6" t="s">
        <v>48</v>
      </c>
      <c r="D10" s="31">
        <v>86</v>
      </c>
      <c r="E10" s="31">
        <v>78.55</v>
      </c>
      <c r="F10" s="31">
        <v>77.400000000000006</v>
      </c>
      <c r="G10" s="31">
        <v>79.099999999999994</v>
      </c>
      <c r="H10" s="31">
        <v>85.95</v>
      </c>
      <c r="I10" s="31">
        <v>93.424999999999997</v>
      </c>
      <c r="J10" s="31">
        <v>89.5</v>
      </c>
      <c r="K10" s="31">
        <v>89.84</v>
      </c>
      <c r="L10" s="31">
        <v>94.194999999999993</v>
      </c>
      <c r="M10" s="12">
        <v>60</v>
      </c>
      <c r="N10" s="29">
        <f t="shared" si="0"/>
        <v>34.194999999999993</v>
      </c>
    </row>
    <row r="11" spans="2:14" ht="25.5" x14ac:dyDescent="0.3">
      <c r="B11" s="10">
        <v>8</v>
      </c>
      <c r="C11" s="6" t="s">
        <v>49</v>
      </c>
      <c r="D11" s="31">
        <v>74.88</v>
      </c>
      <c r="E11" s="31">
        <v>77.599999999999994</v>
      </c>
      <c r="F11" s="31">
        <v>79.400000000000006</v>
      </c>
      <c r="G11" s="31">
        <v>84</v>
      </c>
      <c r="H11" s="31">
        <v>91.05</v>
      </c>
      <c r="I11" s="31">
        <v>92.875</v>
      </c>
      <c r="J11" s="31">
        <v>92.5</v>
      </c>
      <c r="K11" s="31">
        <v>89.5</v>
      </c>
      <c r="L11" s="31">
        <v>95.094999999999999</v>
      </c>
      <c r="M11" s="12">
        <v>60</v>
      </c>
      <c r="N11" s="29">
        <f t="shared" si="0"/>
        <v>35.094999999999999</v>
      </c>
    </row>
    <row r="12" spans="2:14" ht="25.5" x14ac:dyDescent="0.3">
      <c r="B12" s="10">
        <v>9</v>
      </c>
      <c r="C12" s="6" t="s">
        <v>50</v>
      </c>
      <c r="D12" s="31">
        <v>82.5</v>
      </c>
      <c r="E12" s="31">
        <v>85.45</v>
      </c>
      <c r="F12" s="31">
        <v>78.400000000000006</v>
      </c>
      <c r="G12" s="31">
        <v>82.1</v>
      </c>
      <c r="H12" s="31">
        <v>89.02</v>
      </c>
      <c r="I12" s="31">
        <v>90.7</v>
      </c>
      <c r="J12" s="31">
        <v>86.5</v>
      </c>
      <c r="K12" s="31">
        <v>85.03</v>
      </c>
      <c r="L12" s="31">
        <v>87.644999999999996</v>
      </c>
      <c r="M12" s="12">
        <v>60</v>
      </c>
      <c r="N12" s="29">
        <f t="shared" si="0"/>
        <v>27.644999999999996</v>
      </c>
    </row>
    <row r="13" spans="2:14" ht="25.5" x14ac:dyDescent="0.3">
      <c r="B13" s="10">
        <v>10</v>
      </c>
      <c r="C13" s="6" t="s">
        <v>51</v>
      </c>
      <c r="D13" s="31">
        <v>80</v>
      </c>
      <c r="E13" s="31">
        <v>73</v>
      </c>
      <c r="F13" s="31">
        <v>73.3</v>
      </c>
      <c r="G13" s="31">
        <v>76.2</v>
      </c>
      <c r="H13" s="31">
        <v>90.92</v>
      </c>
      <c r="I13" s="31">
        <v>87.1</v>
      </c>
      <c r="J13" s="31">
        <v>89.5</v>
      </c>
      <c r="K13" s="31">
        <v>88.03</v>
      </c>
      <c r="L13" s="31">
        <v>89.674999999999997</v>
      </c>
      <c r="M13" s="12">
        <v>60</v>
      </c>
      <c r="N13" s="29">
        <f t="shared" si="0"/>
        <v>29.674999999999997</v>
      </c>
    </row>
    <row r="40" spans="2:2" x14ac:dyDescent="0.2">
      <c r="B40" s="20" t="s">
        <v>52</v>
      </c>
    </row>
  </sheetData>
  <conditionalFormatting sqref="D4:L13">
    <cfRule type="cellIs" dxfId="7" priority="1" stopIfTrue="1" operator="between">
      <formula>70</formula>
      <formula>75</formula>
    </cfRule>
    <cfRule type="cellIs" dxfId="6" priority="2" stopIfTrue="1" operator="between">
      <formula>65</formula>
      <formula>70</formula>
    </cfRule>
    <cfRule type="cellIs" dxfId="5" priority="3" stopIfTrue="1" operator="between">
      <formula>60</formula>
      <formula>65</formula>
    </cfRule>
    <cfRule type="cellIs" dxfId="4" priority="4" stopIfTrue="1" operator="between">
      <formula>55</formula>
      <formula>60</formula>
    </cfRule>
    <cfRule type="cellIs" dxfId="3" priority="5" stopIfTrue="1" operator="between">
      <formula>50</formula>
      <formula>55</formula>
    </cfRule>
    <cfRule type="cellIs" dxfId="2" priority="6" stopIfTrue="1" operator="between">
      <formula>45</formula>
      <formula>50</formula>
    </cfRule>
    <cfRule type="cellIs" dxfId="1" priority="7" stopIfTrue="1" operator="between">
      <formula>40</formula>
      <formula>45</formula>
    </cfRule>
    <cfRule type="cellIs" dxfId="0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A60"/>
  <sheetViews>
    <sheetView tabSelected="1" topLeftCell="C4" zoomScale="120" zoomScaleNormal="120" workbookViewId="0">
      <selection activeCell="Q14" sqref="Q14"/>
    </sheetView>
  </sheetViews>
  <sheetFormatPr defaultColWidth="9.140625" defaultRowHeight="12.75" x14ac:dyDescent="0.2"/>
  <cols>
    <col min="1" max="1" width="9.140625" style="13"/>
    <col min="2" max="2" width="10.7109375" style="15" customWidth="1"/>
    <col min="3" max="3" width="12" style="13" customWidth="1"/>
    <col min="4" max="4" width="9" style="13" customWidth="1"/>
    <col min="5" max="5" width="12.28515625" style="13" bestFit="1" customWidth="1"/>
    <col min="6" max="6" width="9" style="13" customWidth="1"/>
    <col min="7" max="7" width="12.28515625" style="13" bestFit="1" customWidth="1"/>
    <col min="8" max="8" width="9" style="13" customWidth="1"/>
    <col min="9" max="9" width="12.28515625" style="13" bestFit="1" customWidth="1"/>
    <col min="10" max="10" width="8.85546875" style="13" customWidth="1"/>
    <col min="11" max="11" width="5" style="15" customWidth="1"/>
    <col min="12" max="16384" width="9.140625" style="13"/>
  </cols>
  <sheetData>
    <row r="1" spans="1:16381" x14ac:dyDescent="0.2">
      <c r="B1" s="17"/>
      <c r="C1" s="14"/>
      <c r="D1" s="14"/>
      <c r="E1" s="14"/>
      <c r="F1" s="14"/>
      <c r="G1" s="14"/>
      <c r="H1" s="14"/>
      <c r="I1" s="14"/>
      <c r="J1" s="14"/>
    </row>
    <row r="2" spans="1:16381" ht="18.75" x14ac:dyDescent="0.3">
      <c r="B2" s="1" t="s">
        <v>66</v>
      </c>
      <c r="C2" s="14"/>
      <c r="D2" s="14"/>
      <c r="E2" s="14"/>
      <c r="F2" s="14"/>
      <c r="G2" s="14"/>
      <c r="H2" s="14"/>
      <c r="I2" s="14"/>
      <c r="J2" s="14"/>
    </row>
    <row r="3" spans="1:1638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</row>
    <row r="4" spans="1:1638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</row>
    <row r="5" spans="1:16381" x14ac:dyDescent="0.2">
      <c r="A5" s="16"/>
      <c r="B5" s="26" t="s">
        <v>59</v>
      </c>
      <c r="C5" s="30" t="s">
        <v>54</v>
      </c>
      <c r="D5" s="30"/>
      <c r="E5" s="30" t="s">
        <v>55</v>
      </c>
      <c r="F5" s="30"/>
      <c r="G5" s="30" t="s">
        <v>56</v>
      </c>
      <c r="H5" s="30"/>
      <c r="I5" s="30" t="s">
        <v>57</v>
      </c>
      <c r="J5" s="3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</row>
    <row r="6" spans="1:16381" x14ac:dyDescent="0.2">
      <c r="B6" s="27" t="s">
        <v>67</v>
      </c>
      <c r="C6" s="22" t="s">
        <v>53</v>
      </c>
      <c r="D6" s="22" t="s">
        <v>9</v>
      </c>
      <c r="E6" s="22" t="s">
        <v>53</v>
      </c>
      <c r="F6" s="22" t="s">
        <v>9</v>
      </c>
      <c r="G6" s="22" t="s">
        <v>53</v>
      </c>
      <c r="H6" s="22" t="s">
        <v>9</v>
      </c>
      <c r="I6" s="22" t="s">
        <v>53</v>
      </c>
      <c r="J6" s="22" t="s">
        <v>9</v>
      </c>
    </row>
    <row r="7" spans="1:16381" x14ac:dyDescent="0.2">
      <c r="B7" s="23" t="s">
        <v>61</v>
      </c>
      <c r="C7" s="22">
        <v>0</v>
      </c>
      <c r="D7" s="24">
        <f t="shared" ref="D7:D14" si="0">C7/$C$19</f>
        <v>0</v>
      </c>
      <c r="E7" s="22">
        <v>0</v>
      </c>
      <c r="F7" s="24">
        <f t="shared" ref="F7:F14" si="1">E7/$E$19</f>
        <v>0</v>
      </c>
      <c r="G7" s="22">
        <v>0</v>
      </c>
      <c r="H7" s="24">
        <f t="shared" ref="H7:H14" si="2">G7/$G$19</f>
        <v>0</v>
      </c>
      <c r="I7" s="22">
        <v>0</v>
      </c>
      <c r="J7" s="24">
        <f t="shared" ref="J7:J14" si="3">I7/$I$19</f>
        <v>0</v>
      </c>
    </row>
    <row r="8" spans="1:16381" x14ac:dyDescent="0.2">
      <c r="B8" s="23" t="s">
        <v>62</v>
      </c>
      <c r="C8" s="22">
        <v>0</v>
      </c>
      <c r="D8" s="24">
        <f t="shared" si="0"/>
        <v>0</v>
      </c>
      <c r="E8" s="22">
        <v>1</v>
      </c>
      <c r="F8" s="24">
        <f t="shared" si="1"/>
        <v>0.01</v>
      </c>
      <c r="G8" s="22">
        <v>0</v>
      </c>
      <c r="H8" s="24">
        <f t="shared" si="2"/>
        <v>0</v>
      </c>
      <c r="I8" s="22">
        <v>0</v>
      </c>
      <c r="J8" s="24">
        <f t="shared" si="3"/>
        <v>0</v>
      </c>
    </row>
    <row r="9" spans="1:16381" x14ac:dyDescent="0.2">
      <c r="B9" s="23" t="s">
        <v>10</v>
      </c>
      <c r="C9" s="22">
        <v>0</v>
      </c>
      <c r="D9" s="24">
        <f t="shared" si="0"/>
        <v>0</v>
      </c>
      <c r="E9" s="22">
        <v>3</v>
      </c>
      <c r="F9" s="24">
        <f t="shared" si="1"/>
        <v>0.03</v>
      </c>
      <c r="G9" s="22">
        <v>0</v>
      </c>
      <c r="H9" s="24">
        <f t="shared" si="2"/>
        <v>0</v>
      </c>
      <c r="I9" s="22">
        <v>0</v>
      </c>
      <c r="J9" s="24">
        <f t="shared" si="3"/>
        <v>0</v>
      </c>
    </row>
    <row r="10" spans="1:16381" x14ac:dyDescent="0.2">
      <c r="B10" s="23" t="s">
        <v>11</v>
      </c>
      <c r="C10" s="22">
        <v>0</v>
      </c>
      <c r="D10" s="24">
        <f t="shared" si="0"/>
        <v>0</v>
      </c>
      <c r="E10" s="22">
        <v>4</v>
      </c>
      <c r="F10" s="24">
        <f t="shared" si="1"/>
        <v>0.04</v>
      </c>
      <c r="G10" s="22">
        <v>0</v>
      </c>
      <c r="H10" s="24">
        <f t="shared" si="2"/>
        <v>0</v>
      </c>
      <c r="I10" s="22">
        <v>0</v>
      </c>
      <c r="J10" s="24">
        <f t="shared" si="3"/>
        <v>0</v>
      </c>
    </row>
    <row r="11" spans="1:16381" x14ac:dyDescent="0.2">
      <c r="B11" s="23" t="s">
        <v>12</v>
      </c>
      <c r="C11" s="22">
        <v>0</v>
      </c>
      <c r="D11" s="24">
        <f t="shared" si="0"/>
        <v>0</v>
      </c>
      <c r="E11" s="22">
        <v>20</v>
      </c>
      <c r="F11" s="24">
        <f t="shared" si="1"/>
        <v>0.2</v>
      </c>
      <c r="G11" s="22">
        <v>2</v>
      </c>
      <c r="H11" s="24">
        <f t="shared" si="2"/>
        <v>2.8571428571428571E-2</v>
      </c>
      <c r="I11" s="22">
        <v>0</v>
      </c>
      <c r="J11" s="24">
        <f t="shared" si="3"/>
        <v>0</v>
      </c>
    </row>
    <row r="12" spans="1:16381" x14ac:dyDescent="0.2">
      <c r="B12" s="23" t="s">
        <v>13</v>
      </c>
      <c r="C12" s="22">
        <v>6</v>
      </c>
      <c r="D12" s="24">
        <f t="shared" si="0"/>
        <v>7.1428571428571425E-2</v>
      </c>
      <c r="E12" s="22">
        <v>29</v>
      </c>
      <c r="F12" s="24">
        <f t="shared" si="1"/>
        <v>0.28999999999999998</v>
      </c>
      <c r="G12" s="22">
        <v>14</v>
      </c>
      <c r="H12" s="24">
        <f t="shared" si="2"/>
        <v>0.2</v>
      </c>
      <c r="I12" s="22">
        <v>3</v>
      </c>
      <c r="J12" s="24">
        <f t="shared" si="3"/>
        <v>3.1578947368421054E-2</v>
      </c>
    </row>
    <row r="13" spans="1:16381" x14ac:dyDescent="0.2">
      <c r="B13" s="23" t="s">
        <v>14</v>
      </c>
      <c r="C13" s="22">
        <v>48</v>
      </c>
      <c r="D13" s="24">
        <f t="shared" si="0"/>
        <v>0.5714285714285714</v>
      </c>
      <c r="E13" s="22">
        <v>28</v>
      </c>
      <c r="F13" s="24">
        <f t="shared" si="1"/>
        <v>0.28000000000000003</v>
      </c>
      <c r="G13" s="22">
        <v>20</v>
      </c>
      <c r="H13" s="24">
        <f t="shared" si="2"/>
        <v>0.2857142857142857</v>
      </c>
      <c r="I13" s="22">
        <v>3</v>
      </c>
      <c r="J13" s="24">
        <f t="shared" si="3"/>
        <v>3.1578947368421054E-2</v>
      </c>
    </row>
    <row r="14" spans="1:16381" x14ac:dyDescent="0.2">
      <c r="B14" s="23" t="s">
        <v>15</v>
      </c>
      <c r="C14" s="22">
        <v>25</v>
      </c>
      <c r="D14" s="24">
        <f t="shared" si="0"/>
        <v>0.29761904761904762</v>
      </c>
      <c r="E14" s="22">
        <v>15</v>
      </c>
      <c r="F14" s="24">
        <f t="shared" si="1"/>
        <v>0.15</v>
      </c>
      <c r="G14" s="22">
        <v>32</v>
      </c>
      <c r="H14" s="24">
        <f t="shared" si="2"/>
        <v>0.45714285714285713</v>
      </c>
      <c r="I14" s="22">
        <v>10</v>
      </c>
      <c r="J14" s="24">
        <f t="shared" si="3"/>
        <v>0.10526315789473684</v>
      </c>
    </row>
    <row r="15" spans="1:16381" x14ac:dyDescent="0.2">
      <c r="B15" s="23" t="s">
        <v>16</v>
      </c>
      <c r="C15" s="22">
        <v>5</v>
      </c>
      <c r="D15" s="24">
        <f t="shared" ref="D15:D18" si="4">C15/$C$19</f>
        <v>5.9523809523809521E-2</v>
      </c>
      <c r="E15" s="22">
        <v>0</v>
      </c>
      <c r="F15" s="24">
        <f t="shared" ref="F15:F18" si="5">E15/$E$19</f>
        <v>0</v>
      </c>
      <c r="G15" s="22">
        <v>2</v>
      </c>
      <c r="H15" s="24">
        <f t="shared" ref="H15:H18" si="6">G15/$G$19</f>
        <v>2.8571428571428571E-2</v>
      </c>
      <c r="I15" s="22">
        <v>18</v>
      </c>
      <c r="J15" s="24">
        <f t="shared" ref="J15:J18" si="7">I15/$I$19</f>
        <v>0.18947368421052632</v>
      </c>
    </row>
    <row r="16" spans="1:16381" x14ac:dyDescent="0.2">
      <c r="B16" s="23" t="s">
        <v>63</v>
      </c>
      <c r="C16" s="22">
        <v>0</v>
      </c>
      <c r="D16" s="24">
        <f t="shared" si="4"/>
        <v>0</v>
      </c>
      <c r="E16" s="22">
        <v>0</v>
      </c>
      <c r="F16" s="24">
        <f t="shared" si="5"/>
        <v>0</v>
      </c>
      <c r="G16" s="22">
        <v>0</v>
      </c>
      <c r="H16" s="24">
        <f t="shared" si="6"/>
        <v>0</v>
      </c>
      <c r="I16" s="22">
        <v>14</v>
      </c>
      <c r="J16" s="24">
        <f t="shared" si="7"/>
        <v>0.14736842105263157</v>
      </c>
    </row>
    <row r="17" spans="2:10" x14ac:dyDescent="0.2">
      <c r="B17" s="23" t="s">
        <v>64</v>
      </c>
      <c r="C17" s="22">
        <v>0</v>
      </c>
      <c r="D17" s="24">
        <f t="shared" si="4"/>
        <v>0</v>
      </c>
      <c r="E17" s="22">
        <v>0</v>
      </c>
      <c r="F17" s="24">
        <f t="shared" si="5"/>
        <v>0</v>
      </c>
      <c r="G17" s="22">
        <v>0</v>
      </c>
      <c r="H17" s="24">
        <f t="shared" si="6"/>
        <v>0</v>
      </c>
      <c r="I17" s="22">
        <v>29</v>
      </c>
      <c r="J17" s="24">
        <f t="shared" si="7"/>
        <v>0.30526315789473685</v>
      </c>
    </row>
    <row r="18" spans="2:10" x14ac:dyDescent="0.2">
      <c r="B18" s="23" t="s">
        <v>65</v>
      </c>
      <c r="C18" s="22">
        <v>0</v>
      </c>
      <c r="D18" s="24">
        <f t="shared" si="4"/>
        <v>0</v>
      </c>
      <c r="E18" s="22">
        <v>0</v>
      </c>
      <c r="F18" s="24">
        <f t="shared" si="5"/>
        <v>0</v>
      </c>
      <c r="G18" s="22">
        <v>0</v>
      </c>
      <c r="H18" s="24">
        <f t="shared" si="6"/>
        <v>0</v>
      </c>
      <c r="I18" s="22">
        <v>18</v>
      </c>
      <c r="J18" s="24">
        <f t="shared" si="7"/>
        <v>0.18947368421052632</v>
      </c>
    </row>
    <row r="19" spans="2:10" x14ac:dyDescent="0.2">
      <c r="B19" s="23" t="s">
        <v>58</v>
      </c>
      <c r="C19" s="22">
        <f>SUM(C7:C18)</f>
        <v>84</v>
      </c>
      <c r="D19" s="25">
        <f t="shared" ref="D19:J19" si="8">SUM(D7:D18)</f>
        <v>1</v>
      </c>
      <c r="E19" s="22">
        <f t="shared" si="8"/>
        <v>100</v>
      </c>
      <c r="F19" s="25">
        <f t="shared" si="8"/>
        <v>1</v>
      </c>
      <c r="G19" s="22">
        <f t="shared" si="8"/>
        <v>70</v>
      </c>
      <c r="H19" s="25">
        <f t="shared" si="8"/>
        <v>0.99999999999999989</v>
      </c>
      <c r="I19" s="22">
        <f t="shared" si="8"/>
        <v>95</v>
      </c>
      <c r="J19" s="25">
        <f t="shared" si="8"/>
        <v>1</v>
      </c>
    </row>
    <row r="30" spans="2:10" ht="15" customHeight="1" x14ac:dyDescent="0.2"/>
    <row r="32" spans="2:10" ht="14.1" customHeight="1" x14ac:dyDescent="0.2">
      <c r="B32" s="26" t="s">
        <v>59</v>
      </c>
      <c r="C32" s="30" t="s">
        <v>60</v>
      </c>
      <c r="D32" s="30"/>
    </row>
    <row r="33" spans="2:5" x14ac:dyDescent="0.2">
      <c r="B33" s="27" t="s">
        <v>67</v>
      </c>
      <c r="C33" s="22" t="s">
        <v>53</v>
      </c>
      <c r="D33" s="22" t="s">
        <v>9</v>
      </c>
    </row>
    <row r="34" spans="2:5" x14ac:dyDescent="0.2">
      <c r="B34" s="23" t="s">
        <v>61</v>
      </c>
      <c r="C34" s="22">
        <f t="shared" ref="C34:C45" si="9">C7+E7+G7+I7</f>
        <v>0</v>
      </c>
      <c r="D34" s="24">
        <f t="shared" ref="D34:D39" si="10">C34/$C$46</f>
        <v>0</v>
      </c>
    </row>
    <row r="35" spans="2:5" x14ac:dyDescent="0.2">
      <c r="B35" s="23" t="s">
        <v>62</v>
      </c>
      <c r="C35" s="22">
        <f t="shared" si="9"/>
        <v>1</v>
      </c>
      <c r="D35" s="24">
        <f t="shared" si="10"/>
        <v>2.8653295128939827E-3</v>
      </c>
    </row>
    <row r="36" spans="2:5" x14ac:dyDescent="0.2">
      <c r="B36" s="23" t="s">
        <v>10</v>
      </c>
      <c r="C36" s="22">
        <f t="shared" si="9"/>
        <v>3</v>
      </c>
      <c r="D36" s="24">
        <f t="shared" si="10"/>
        <v>8.5959885386819486E-3</v>
      </c>
    </row>
    <row r="37" spans="2:5" x14ac:dyDescent="0.2">
      <c r="B37" s="23" t="s">
        <v>11</v>
      </c>
      <c r="C37" s="22">
        <f t="shared" si="9"/>
        <v>4</v>
      </c>
      <c r="D37" s="24">
        <f t="shared" si="10"/>
        <v>1.1461318051575931E-2</v>
      </c>
    </row>
    <row r="38" spans="2:5" x14ac:dyDescent="0.2">
      <c r="B38" s="23" t="s">
        <v>12</v>
      </c>
      <c r="C38" s="22">
        <f t="shared" si="9"/>
        <v>22</v>
      </c>
      <c r="D38" s="24">
        <f t="shared" si="10"/>
        <v>6.3037249283667621E-2</v>
      </c>
      <c r="E38" s="19">
        <f>SUM(D34:D38)</f>
        <v>8.5959885386819479E-2</v>
      </c>
    </row>
    <row r="39" spans="2:5" x14ac:dyDescent="0.2">
      <c r="B39" s="23" t="s">
        <v>13</v>
      </c>
      <c r="C39" s="22">
        <f t="shared" si="9"/>
        <v>52</v>
      </c>
      <c r="D39" s="24">
        <f t="shared" si="10"/>
        <v>0.14899713467048711</v>
      </c>
      <c r="E39" s="19">
        <f>SUM(D39:D45)</f>
        <v>0.91404011461318058</v>
      </c>
    </row>
    <row r="40" spans="2:5" x14ac:dyDescent="0.2">
      <c r="B40" s="23" t="s">
        <v>14</v>
      </c>
      <c r="C40" s="22">
        <f t="shared" si="9"/>
        <v>99</v>
      </c>
      <c r="D40" s="24">
        <f t="shared" ref="D40:D45" si="11">C40/$C$46</f>
        <v>0.28366762177650429</v>
      </c>
    </row>
    <row r="41" spans="2:5" x14ac:dyDescent="0.2">
      <c r="B41" s="23" t="s">
        <v>15</v>
      </c>
      <c r="C41" s="22">
        <f t="shared" si="9"/>
        <v>82</v>
      </c>
      <c r="D41" s="24">
        <f t="shared" si="11"/>
        <v>0.23495702005730659</v>
      </c>
    </row>
    <row r="42" spans="2:5" x14ac:dyDescent="0.2">
      <c r="B42" s="23" t="s">
        <v>16</v>
      </c>
      <c r="C42" s="22">
        <f t="shared" si="9"/>
        <v>25</v>
      </c>
      <c r="D42" s="24">
        <f t="shared" si="11"/>
        <v>7.1633237822349566E-2</v>
      </c>
    </row>
    <row r="43" spans="2:5" x14ac:dyDescent="0.2">
      <c r="B43" s="23" t="s">
        <v>63</v>
      </c>
      <c r="C43" s="22">
        <f t="shared" si="9"/>
        <v>14</v>
      </c>
      <c r="D43" s="24">
        <f t="shared" si="11"/>
        <v>4.0114613180515762E-2</v>
      </c>
    </row>
    <row r="44" spans="2:5" x14ac:dyDescent="0.2">
      <c r="B44" s="23" t="s">
        <v>64</v>
      </c>
      <c r="C44" s="22">
        <f t="shared" si="9"/>
        <v>29</v>
      </c>
      <c r="D44" s="24">
        <f t="shared" si="11"/>
        <v>8.3094555873925502E-2</v>
      </c>
    </row>
    <row r="45" spans="2:5" x14ac:dyDescent="0.2">
      <c r="B45" s="23" t="s">
        <v>65</v>
      </c>
      <c r="C45" s="22">
        <f t="shared" si="9"/>
        <v>18</v>
      </c>
      <c r="D45" s="24">
        <f t="shared" si="11"/>
        <v>5.1575931232091692E-2</v>
      </c>
    </row>
    <row r="46" spans="2:5" x14ac:dyDescent="0.2">
      <c r="B46" s="23" t="s">
        <v>58</v>
      </c>
      <c r="C46" s="22">
        <f>SUM(C34:C45)</f>
        <v>349</v>
      </c>
      <c r="D46" s="25">
        <f>SUM(D34:D45)</f>
        <v>0.99999999999999989</v>
      </c>
    </row>
    <row r="49" spans="2:3" x14ac:dyDescent="0.2">
      <c r="B49" s="28"/>
    </row>
    <row r="50" spans="2:3" x14ac:dyDescent="0.2">
      <c r="B50" s="28"/>
    </row>
    <row r="51" spans="2:3" x14ac:dyDescent="0.2">
      <c r="B51" s="28"/>
    </row>
    <row r="52" spans="2:3" x14ac:dyDescent="0.2">
      <c r="B52" s="28"/>
      <c r="C52" s="19"/>
    </row>
    <row r="53" spans="2:3" x14ac:dyDescent="0.2">
      <c r="B53" s="28"/>
      <c r="C53" s="19"/>
    </row>
    <row r="54" spans="2:3" x14ac:dyDescent="0.2">
      <c r="B54" s="18"/>
      <c r="C54" s="19"/>
    </row>
    <row r="55" spans="2:3" x14ac:dyDescent="0.2">
      <c r="B55" s="18"/>
      <c r="C55" s="19"/>
    </row>
    <row r="56" spans="2:3" x14ac:dyDescent="0.2">
      <c r="B56" s="18"/>
      <c r="C56" s="19"/>
    </row>
    <row r="57" spans="2:3" x14ac:dyDescent="0.2">
      <c r="B57" s="18"/>
      <c r="C57" s="19"/>
    </row>
    <row r="58" spans="2:3" x14ac:dyDescent="0.2">
      <c r="B58" s="18"/>
      <c r="C58" s="19"/>
    </row>
    <row r="59" spans="2:3" x14ac:dyDescent="0.2">
      <c r="B59" s="18"/>
      <c r="C59" s="19"/>
    </row>
    <row r="60" spans="2:3" x14ac:dyDescent="0.2">
      <c r="B60" s="18"/>
      <c r="C60" s="19"/>
    </row>
  </sheetData>
  <mergeCells count="5">
    <mergeCell ref="C32:D32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max - Скопје</vt:lpstr>
      <vt:lpstr>max - Битола</vt:lpstr>
      <vt:lpstr>max - Кичево</vt:lpstr>
      <vt:lpstr>max - Куманово</vt:lpstr>
      <vt:lpstr>max - Опсег</vt:lpstr>
    </vt:vector>
  </TitlesOfParts>
  <Company>EIC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</dc:creator>
  <cp:lastModifiedBy>Katerina Nikolovska</cp:lastModifiedBy>
  <cp:lastPrinted>2011-05-03T12:23:15Z</cp:lastPrinted>
  <dcterms:created xsi:type="dcterms:W3CDTF">2002-08-29T08:10:38Z</dcterms:created>
  <dcterms:modified xsi:type="dcterms:W3CDTF">2022-09-02T12:41:51Z</dcterms:modified>
</cp:coreProperties>
</file>