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db2\meic\IzvestaiPlanskiDokumenti\Indikatori\NacionalniIndikatori\2022\16 EkonomijaNaZivotnataSredinaResursi\CSI 071 ProduktivnostNaResursi\"/>
    </mc:Choice>
  </mc:AlternateContent>
  <xr:revisionPtr revIDLastSave="0" documentId="13_ncr:1_{BC9FF928-026F-44C3-A6F0-DAE65B5AA0BA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Indikator Pr na res i DP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1" l="1"/>
  <c r="J20" i="1"/>
  <c r="I14" i="1"/>
  <c r="H14" i="1"/>
  <c r="G14" i="1"/>
  <c r="I8" i="1"/>
  <c r="H8" i="1"/>
  <c r="G8" i="1"/>
  <c r="I20" i="1"/>
  <c r="H20" i="1"/>
  <c r="G20" i="1"/>
  <c r="F14" i="1" l="1"/>
  <c r="E14" i="1"/>
  <c r="D14" i="1"/>
  <c r="C14" i="1"/>
  <c r="E8" i="1"/>
  <c r="D8" i="1"/>
  <c r="F8" i="1"/>
  <c r="C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Suzana Stojanovska</author>
  </authors>
  <commentList>
    <comment ref="I6" authorId="0" shapeId="0" xr:uid="{A9D4C2B0-9C6E-4E23-90AB-42612075C111}">
      <text>
        <r>
          <rPr>
            <b/>
            <sz val="9"/>
            <color indexed="81"/>
            <rFont val="Tahoma"/>
            <family val="2"/>
          </rPr>
          <t>Suzana Stojanovska:</t>
        </r>
        <r>
          <rPr>
            <sz val="9"/>
            <color indexed="81"/>
            <rFont val="Tahoma"/>
            <family val="2"/>
          </rPr>
          <t xml:space="preserve">
прелиминарни затоа се исти како 2020</t>
        </r>
      </text>
    </comment>
  </commentList>
</comments>
</file>

<file path=xl/sharedStrings.xml><?xml version="1.0" encoding="utf-8"?>
<sst xmlns="http://schemas.openxmlformats.org/spreadsheetml/2006/main" count="18" uniqueCount="15">
  <si>
    <t>евра на кгр</t>
  </si>
  <si>
    <t>Материјали - вкупно</t>
  </si>
  <si>
    <t>Биомаса и производи од биомаса</t>
  </si>
  <si>
    <t>Метални руди и концентрати, сурови и преработени</t>
  </si>
  <si>
    <t>Неметални минерали, сурови и преработени</t>
  </si>
  <si>
    <t>Материјали за фoсилна енергија, сурови и преработени</t>
  </si>
  <si>
    <t>Други производи</t>
  </si>
  <si>
    <t xml:space="preserve">Домашна потрошувачка на материјали  </t>
  </si>
  <si>
    <t xml:space="preserve">             во илјади тони </t>
  </si>
  <si>
    <t xml:space="preserve">Табела 1. Продуктивност на ресурси </t>
  </si>
  <si>
    <t>Табела 2. Домашна потрошувачка на материјали вкупно</t>
  </si>
  <si>
    <t>Табела 3. Домашна потрошувачка на материјали по категории</t>
  </si>
  <si>
    <t>Продуктивност на ресурси</t>
  </si>
  <si>
    <t>Извор: Државен завод за статистика</t>
  </si>
  <si>
    <t>ПОДАТОЦИТЕ ЗА табела 1 се ревидирани од 2014до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</si>
</sst>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2"/>
      <color theme="1"/>
      <name val="Calibri (Body)"/>
    </font>
    <font>
      <sz val="12"/>
      <name val="Calibri (Body)"/>
    </font>
    <font>
      <b/>
      <sz val="12"/>
      <name val="Calibri (Body)"/>
    </font>
    <font>
      <b/>
      <sz val="12"/>
      <color theme="1"/>
      <name val="Calibri (Body)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3" fillId="0" borderId="1" xfId="0" applyFont="1" applyBorder="1" applyAlignment="1">
      <alignment vertical="top"/>
    </xf>
    <xf numFmtId="1" fontId="3" fillId="0" borderId="1" xfId="0" applyNumberFormat="1" applyFont="1" applyBorder="1" applyAlignment="1">
      <alignment vertical="top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1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1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/>
    </xf>
    <xf numFmtId="0" fontId="4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0" xfId="0" applyFont="1"/>
    <xf numFmtId="9" fontId="1" fillId="0" borderId="0" xfId="1" applyFont="1" applyBorder="1"/>
    <xf numFmtId="0" fontId="3" fillId="0" borderId="0" xfId="0" applyFont="1" applyAlignment="1">
      <alignment vertical="top"/>
    </xf>
    <xf numFmtId="9" fontId="3" fillId="0" borderId="0" xfId="1" applyFont="1" applyBorder="1" applyAlignment="1">
      <alignment vertical="top"/>
    </xf>
    <xf numFmtId="0" fontId="1" fillId="2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1" fillId="0" borderId="0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'Indikator Pr na res i DPM'!$A$7</c:f>
              <c:strCache>
                <c:ptCount val="1"/>
                <c:pt idx="0">
                  <c:v>Продуктивност на ресурси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'Indikator Pr na res i DPM'!$B$6:$I$6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'Indikator Pr na res i DPM'!$B$7:$I$7</c:f>
              <c:numCache>
                <c:formatCode>General</c:formatCode>
                <c:ptCount val="8"/>
                <c:pt idx="0">
                  <c:v>0.45229999999999998</c:v>
                </c:pt>
                <c:pt idx="1">
                  <c:v>0.4788</c:v>
                </c:pt>
                <c:pt idx="2">
                  <c:v>0.52310000000000001</c:v>
                </c:pt>
                <c:pt idx="3">
                  <c:v>0.58809999999999996</c:v>
                </c:pt>
                <c:pt idx="4">
                  <c:v>0.61250000000000004</c:v>
                </c:pt>
                <c:pt idx="5">
                  <c:v>0.59130000000000005</c:v>
                </c:pt>
                <c:pt idx="6">
                  <c:v>0.57020000000000004</c:v>
                </c:pt>
                <c:pt idx="7">
                  <c:v>0.57020000000000004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CB-2443-9129-E8FC7A771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1850624"/>
        <c:axId val="51868800"/>
      </c:lineChart>
      <c:catAx>
        <c:axId val="5185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8800"/>
        <c:crosses val="autoZero"/>
        <c:auto val="1"/>
        <c:lblAlgn val="ctr"/>
        <c:lblOffset val="100"/>
        <c:noMultiLvlLbl val="0"/>
      </c:catAx>
      <c:valAx>
        <c:axId val="51868800"/>
        <c:scaling>
          <c:orientation val="minMax"/>
          <c:min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евра на кгр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50624"/>
        <c:crosses val="autoZero"/>
        <c:crossBetween val="between"/>
        <c:min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021487110029671E-2"/>
          <c:y val="3.3724994679719081E-2"/>
          <c:w val="0.88397695186060909"/>
          <c:h val="0.64974994679719111"/>
        </c:manualLayout>
      </c:layout>
      <c:lineChart>
        <c:grouping val="standard"/>
        <c:varyColors val="0"/>
        <c:ser>
          <c:idx val="0"/>
          <c:order val="0"/>
          <c:tx>
            <c:strRef>
              <c:f>'Indikator Pr na res i DPM'!$A$20</c:f>
              <c:strCache>
                <c:ptCount val="1"/>
                <c:pt idx="0">
                  <c:v>Материјали - вкупно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'Indikator Pr na res i DPM'!$B$19:$I$19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'Indikator Pr na res i DPM'!$B$20:$I$20</c:f>
              <c:numCache>
                <c:formatCode>0</c:formatCode>
                <c:ptCount val="8"/>
                <c:pt idx="0" formatCode="General">
                  <c:v>19189</c:v>
                </c:pt>
                <c:pt idx="1">
                  <c:v>19235.336117547715</c:v>
                </c:pt>
                <c:pt idx="2">
                  <c:v>18802.091547143842</c:v>
                </c:pt>
                <c:pt idx="3">
                  <c:v>17575.451640893032</c:v>
                </c:pt>
                <c:pt idx="4">
                  <c:v>17564.188267955567</c:v>
                </c:pt>
                <c:pt idx="5">
                  <c:v>19379</c:v>
                </c:pt>
                <c:pt idx="6">
                  <c:v>18675.295261119936</c:v>
                </c:pt>
                <c:pt idx="7">
                  <c:v>16909.755724428858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6E-894B-89FD-A2DFD40523D1}"/>
            </c:ext>
          </c:extLst>
        </c:ser>
        <c:ser>
          <c:idx val="1"/>
          <c:order val="1"/>
          <c:tx>
            <c:strRef>
              <c:f>'Indikator Pr na res i DPM'!$A$21</c:f>
              <c:strCache>
                <c:ptCount val="1"/>
                <c:pt idx="0">
                  <c:v>Биомаса и производи од биомаса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'Indikator Pr na res i DPM'!$B$19:$I$19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'Indikator Pr na res i DPM'!$B$21:$I$21</c:f>
              <c:numCache>
                <c:formatCode>0</c:formatCode>
                <c:ptCount val="8"/>
                <c:pt idx="0" formatCode="General">
                  <c:v>5236</c:v>
                </c:pt>
                <c:pt idx="1">
                  <c:v>5599.5677699924863</c:v>
                </c:pt>
                <c:pt idx="2">
                  <c:v>5799.2729145208195</c:v>
                </c:pt>
                <c:pt idx="3">
                  <c:v>5018.3129682991466</c:v>
                </c:pt>
                <c:pt idx="4">
                  <c:v>4943.9881859691404</c:v>
                </c:pt>
                <c:pt idx="5">
                  <c:v>5238</c:v>
                </c:pt>
                <c:pt idx="6">
                  <c:v>5505.2106780079903</c:v>
                </c:pt>
                <c:pt idx="7">
                  <c:v>4784.6033940646503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6E-894B-89FD-A2DFD40523D1}"/>
            </c:ext>
          </c:extLst>
        </c:ser>
        <c:ser>
          <c:idx val="2"/>
          <c:order val="2"/>
          <c:tx>
            <c:strRef>
              <c:f>'Indikator Pr na res i DPM'!$A$22</c:f>
              <c:strCache>
                <c:ptCount val="1"/>
                <c:pt idx="0">
                  <c:v>Метални руди и концентрати, сурови и преработени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'Indikator Pr na res i DPM'!$B$19:$I$19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'Indikator Pr na res i DPM'!$B$22:$I$22</c:f>
              <c:numCache>
                <c:formatCode>0</c:formatCode>
                <c:ptCount val="8"/>
                <c:pt idx="0" formatCode="General">
                  <c:v>3537</c:v>
                </c:pt>
                <c:pt idx="1">
                  <c:v>3461.3909907654311</c:v>
                </c:pt>
                <c:pt idx="2">
                  <c:v>3024.2229894832326</c:v>
                </c:pt>
                <c:pt idx="3">
                  <c:v>2863.0668573740541</c:v>
                </c:pt>
                <c:pt idx="4">
                  <c:v>2816.0089638466829</c:v>
                </c:pt>
                <c:pt idx="5">
                  <c:v>3265</c:v>
                </c:pt>
                <c:pt idx="6">
                  <c:v>3157.8467514480444</c:v>
                </c:pt>
                <c:pt idx="7">
                  <c:v>3181.3733165122235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6E-894B-89FD-A2DFD40523D1}"/>
            </c:ext>
          </c:extLst>
        </c:ser>
        <c:ser>
          <c:idx val="3"/>
          <c:order val="3"/>
          <c:tx>
            <c:strRef>
              <c:f>'Indikator Pr na res i DPM'!$A$23</c:f>
              <c:strCache>
                <c:ptCount val="1"/>
                <c:pt idx="0">
                  <c:v>Неметални минерали, сурови и преработени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'Indikator Pr na res i DPM'!$B$19:$I$19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'Indikator Pr na res i DPM'!$B$23:$I$23</c:f>
              <c:numCache>
                <c:formatCode>0</c:formatCode>
                <c:ptCount val="8"/>
                <c:pt idx="0" formatCode="General">
                  <c:v>2521</c:v>
                </c:pt>
                <c:pt idx="1">
                  <c:v>2840.0009812799967</c:v>
                </c:pt>
                <c:pt idx="2">
                  <c:v>3290.7754677999774</c:v>
                </c:pt>
                <c:pt idx="3">
                  <c:v>3135.0598452999957</c:v>
                </c:pt>
                <c:pt idx="4">
                  <c:v>3260.1808790300101</c:v>
                </c:pt>
                <c:pt idx="5">
                  <c:v>3828</c:v>
                </c:pt>
                <c:pt idx="6">
                  <c:v>3499.7102657570204</c:v>
                </c:pt>
                <c:pt idx="7">
                  <c:v>3031.3295822299897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6E-894B-89FD-A2DFD40523D1}"/>
            </c:ext>
          </c:extLst>
        </c:ser>
        <c:ser>
          <c:idx val="4"/>
          <c:order val="4"/>
          <c:tx>
            <c:strRef>
              <c:f>'Indikator Pr na res i DPM'!$A$24</c:f>
              <c:strCache>
                <c:ptCount val="1"/>
                <c:pt idx="0">
                  <c:v>Материјали за фoсилна енергија, сурови и преработени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'Indikator Pr na res i DPM'!$B$19:$I$19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'Indikator Pr na res i DPM'!$B$24:$I$24</c:f>
              <c:numCache>
                <c:formatCode>0</c:formatCode>
                <c:ptCount val="8"/>
                <c:pt idx="0" formatCode="General">
                  <c:v>7827</c:v>
                </c:pt>
                <c:pt idx="1">
                  <c:v>7263.4936374699928</c:v>
                </c:pt>
                <c:pt idx="2">
                  <c:v>6618.7951822499808</c:v>
                </c:pt>
                <c:pt idx="3">
                  <c:v>6523.8381458999875</c:v>
                </c:pt>
                <c:pt idx="4">
                  <c:v>6470.2297269199753</c:v>
                </c:pt>
                <c:pt idx="5">
                  <c:v>7025</c:v>
                </c:pt>
                <c:pt idx="6">
                  <c:v>6506.2429905699901</c:v>
                </c:pt>
                <c:pt idx="7">
                  <c:v>5912.4494316219943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6E-894B-89FD-A2DFD40523D1}"/>
            </c:ext>
          </c:extLst>
        </c:ser>
        <c:ser>
          <c:idx val="5"/>
          <c:order val="5"/>
          <c:tx>
            <c:strRef>
              <c:f>'Indikator Pr na res i DPM'!$A$25</c:f>
              <c:strCache>
                <c:ptCount val="1"/>
                <c:pt idx="0">
                  <c:v>Други производи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'Indikator Pr na res i DPM'!$B$19:$I$19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'Indikator Pr na res i DPM'!$B$25:$I$25</c:f>
              <c:numCache>
                <c:formatCode>0</c:formatCode>
                <c:ptCount val="8"/>
                <c:pt idx="0" formatCode="General">
                  <c:v>68</c:v>
                </c:pt>
                <c:pt idx="1">
                  <c:v>70.882738039807919</c:v>
                </c:pt>
                <c:pt idx="2">
                  <c:v>69.024993089828257</c:v>
                </c:pt>
                <c:pt idx="3">
                  <c:v>35.173824019850599</c:v>
                </c:pt>
                <c:pt idx="4">
                  <c:v>73.780512189756791</c:v>
                </c:pt>
                <c:pt idx="5">
                  <c:v>23</c:v>
                </c:pt>
                <c:pt idx="6">
                  <c:v>6.2845753368889632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6E-894B-89FD-A2DFD4052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44064"/>
        <c:axId val="51958144"/>
      </c:lineChart>
      <c:catAx>
        <c:axId val="5194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58144"/>
        <c:crosses val="autoZero"/>
        <c:auto val="1"/>
        <c:lblAlgn val="ctr"/>
        <c:lblOffset val="100"/>
        <c:noMultiLvlLbl val="0"/>
      </c:catAx>
      <c:valAx>
        <c:axId val="51958144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 во илјади тони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4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129829984543941E-3"/>
          <c:y val="0.77649606299212603"/>
          <c:w val="0.99128284389489951"/>
          <c:h val="0.204753937007874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84137</xdr:colOff>
      <xdr:row>1</xdr:row>
      <xdr:rowOff>166688</xdr:rowOff>
    </xdr:from>
    <xdr:to>
      <xdr:col>24</xdr:col>
      <xdr:colOff>595311</xdr:colOff>
      <xdr:row>21</xdr:row>
      <xdr:rowOff>192088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8E78BC-082B-0D49-A71B-E445B44048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203995</xdr:colOff>
      <xdr:row>22</xdr:row>
      <xdr:rowOff>48419</xdr:rowOff>
    </xdr:from>
    <xdr:to>
      <xdr:col>25</xdr:col>
      <xdr:colOff>11906</xdr:colOff>
      <xdr:row>40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41501C-BEB6-8A4E-91F5-332AB4DE3E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zoomScale="65" zoomScaleNormal="65" workbookViewId="0">
      <selection activeCell="B20" sqref="B20:G21"/>
    </sheetView>
  </sheetViews>
  <sheetFormatPr defaultColWidth="8.88671875" defaultRowHeight="15.05"/>
  <cols>
    <col min="1" max="1" width="25.6640625" style="1" customWidth="1"/>
    <col min="2" max="2" width="8.109375" style="1" customWidth="1"/>
    <col min="3" max="7" width="8.88671875" style="1"/>
    <col min="8" max="9" width="14" style="1" customWidth="1"/>
    <col min="10" max="16384" width="8.88671875" style="1"/>
  </cols>
  <sheetData>
    <row r="1" spans="1:9">
      <c r="A1" s="16" t="s">
        <v>12</v>
      </c>
    </row>
    <row r="3" spans="1:9">
      <c r="A3" s="1" t="s">
        <v>9</v>
      </c>
    </row>
    <row r="4" spans="1:9">
      <c r="D4" s="20" t="s">
        <v>14</v>
      </c>
      <c r="E4" s="20"/>
      <c r="F4" s="20"/>
      <c r="G4" s="20"/>
      <c r="H4" s="20"/>
      <c r="I4" s="20"/>
    </row>
    <row r="5" spans="1:9">
      <c r="E5" s="2"/>
      <c r="G5" s="2" t="s">
        <v>0</v>
      </c>
    </row>
    <row r="6" spans="1:9">
      <c r="A6" s="3"/>
      <c r="B6" s="14">
        <v>2014</v>
      </c>
      <c r="C6" s="14">
        <v>2015</v>
      </c>
      <c r="D6" s="14">
        <v>2016</v>
      </c>
      <c r="E6" s="14">
        <v>2017</v>
      </c>
      <c r="F6" s="14">
        <v>2018</v>
      </c>
      <c r="G6" s="14">
        <v>2019</v>
      </c>
      <c r="H6" s="14">
        <v>2020</v>
      </c>
      <c r="I6" s="14">
        <v>2021</v>
      </c>
    </row>
    <row r="7" spans="1:9">
      <c r="A7" s="14" t="s">
        <v>12</v>
      </c>
      <c r="B7" s="3">
        <v>0.45229999999999998</v>
      </c>
      <c r="C7" s="3">
        <v>0.4788</v>
      </c>
      <c r="D7" s="3">
        <v>0.52310000000000001</v>
      </c>
      <c r="E7" s="3">
        <v>0.58809999999999996</v>
      </c>
      <c r="F7" s="3">
        <v>0.61250000000000004</v>
      </c>
      <c r="G7" s="3">
        <v>0.59130000000000005</v>
      </c>
      <c r="H7" s="3">
        <v>0.57020000000000004</v>
      </c>
      <c r="I7" s="3">
        <v>0.57020000000000004</v>
      </c>
    </row>
    <row r="8" spans="1:9">
      <c r="A8" s="16"/>
      <c r="B8" s="17">
        <v>1</v>
      </c>
      <c r="C8" s="17">
        <f>B8*C7/B7</f>
        <v>1.0585894317930578</v>
      </c>
      <c r="D8" s="17">
        <f>D7*B8/B7</f>
        <v>1.1565332743754146</v>
      </c>
      <c r="E8" s="17">
        <f>E7*B8/B7</f>
        <v>1.3002432014149901</v>
      </c>
      <c r="F8" s="23">
        <f>F7*B8/B7</f>
        <v>1.3541896971036924</v>
      </c>
      <c r="G8" s="17">
        <f>G7*B8/B7</f>
        <v>1.3073181516692463</v>
      </c>
      <c r="H8" s="17">
        <f>H7*B8/B7</f>
        <v>1.2606676984302456</v>
      </c>
      <c r="I8" s="17">
        <f>I7*B8/B7</f>
        <v>1.2606676984302456</v>
      </c>
    </row>
    <row r="10" spans="1:9">
      <c r="A10" s="1" t="s">
        <v>10</v>
      </c>
    </row>
    <row r="11" spans="1:9">
      <c r="G11" s="13" t="s">
        <v>8</v>
      </c>
    </row>
    <row r="12" spans="1:9">
      <c r="A12" s="3"/>
      <c r="B12" s="14">
        <v>2014</v>
      </c>
      <c r="C12" s="14">
        <v>2015</v>
      </c>
      <c r="D12" s="14">
        <v>2016</v>
      </c>
      <c r="E12" s="14">
        <v>2017</v>
      </c>
      <c r="F12" s="14">
        <v>2018</v>
      </c>
      <c r="G12" s="14">
        <v>2019</v>
      </c>
      <c r="H12" s="14">
        <v>2020</v>
      </c>
      <c r="I12" s="14">
        <v>2021</v>
      </c>
    </row>
    <row r="13" spans="1:9">
      <c r="A13" s="4" t="s">
        <v>1</v>
      </c>
      <c r="B13" s="4">
        <v>19189</v>
      </c>
      <c r="C13" s="5">
        <v>19235.336117547715</v>
      </c>
      <c r="D13" s="5">
        <v>18802.091547143842</v>
      </c>
      <c r="E13" s="5">
        <v>17575.451640893032</v>
      </c>
      <c r="F13" s="5">
        <v>17564.188267955567</v>
      </c>
      <c r="G13" s="5">
        <v>19378</v>
      </c>
      <c r="H13" s="5">
        <v>18675.295261119936</v>
      </c>
      <c r="I13" s="5">
        <v>16909.755724428858</v>
      </c>
    </row>
    <row r="14" spans="1:9">
      <c r="A14" s="18"/>
      <c r="B14" s="19">
        <v>1</v>
      </c>
      <c r="C14" s="19">
        <f>C13*B14/B13</f>
        <v>1.0024147228905995</v>
      </c>
      <c r="D14" s="19">
        <f>D13*B14/B13</f>
        <v>0.97983696634237538</v>
      </c>
      <c r="E14" s="19">
        <f>E13*B14/B13</f>
        <v>0.91591284803236395</v>
      </c>
      <c r="F14" s="19">
        <f>F13*B14/B13</f>
        <v>0.91532587774014107</v>
      </c>
      <c r="G14" s="19">
        <f>G13*B14/B13</f>
        <v>1.0098493928813383</v>
      </c>
      <c r="H14" s="19">
        <f>H13*B14/B13</f>
        <v>0.9732292074167459</v>
      </c>
      <c r="I14" s="19">
        <f>I13*B14/B13</f>
        <v>0.88122131035639473</v>
      </c>
    </row>
    <row r="16" spans="1:9">
      <c r="A16" s="1" t="s">
        <v>11</v>
      </c>
    </row>
    <row r="17" spans="1:10">
      <c r="A17" s="6"/>
      <c r="B17" s="6"/>
      <c r="C17" s="6"/>
      <c r="D17" s="6"/>
      <c r="G17" s="13" t="s">
        <v>8</v>
      </c>
    </row>
    <row r="18" spans="1:10" ht="15.05" customHeight="1">
      <c r="A18" s="21" t="s">
        <v>7</v>
      </c>
      <c r="B18" s="22"/>
      <c r="C18" s="22"/>
      <c r="D18" s="22"/>
      <c r="E18" s="22"/>
      <c r="F18" s="22"/>
      <c r="G18" s="22"/>
    </row>
    <row r="19" spans="1:10">
      <c r="A19" s="7"/>
      <c r="B19" s="15">
        <v>2014</v>
      </c>
      <c r="C19" s="15">
        <v>2015</v>
      </c>
      <c r="D19" s="15">
        <v>2016</v>
      </c>
      <c r="E19" s="7">
        <v>2017</v>
      </c>
      <c r="F19" s="15">
        <v>2018</v>
      </c>
      <c r="G19" s="14">
        <v>2019</v>
      </c>
      <c r="H19" s="14">
        <v>2020</v>
      </c>
      <c r="I19" s="14">
        <v>2021</v>
      </c>
    </row>
    <row r="20" spans="1:10">
      <c r="A20" s="4" t="s">
        <v>1</v>
      </c>
      <c r="B20" s="4">
        <v>19189</v>
      </c>
      <c r="C20" s="5">
        <v>19235.336117547715</v>
      </c>
      <c r="D20" s="5">
        <v>18802.091547143842</v>
      </c>
      <c r="E20" s="5">
        <v>17575.451640893032</v>
      </c>
      <c r="F20" s="5">
        <v>17564.188267955567</v>
      </c>
      <c r="G20" s="5">
        <f>G21+G22+G23+G24+G25</f>
        <v>19379</v>
      </c>
      <c r="H20" s="5">
        <f>H21+H22+H23+H24+H25</f>
        <v>18675.295261119936</v>
      </c>
      <c r="I20" s="5">
        <f>I21+I22+I23+I24</f>
        <v>16909.755724428858</v>
      </c>
      <c r="J20" s="1">
        <f>I20*100/B20</f>
        <v>88.12213103563947</v>
      </c>
    </row>
    <row r="21" spans="1:10" ht="30.15">
      <c r="A21" s="8" t="s">
        <v>2</v>
      </c>
      <c r="B21" s="9">
        <v>5236</v>
      </c>
      <c r="C21" s="10">
        <v>5599.5677699924863</v>
      </c>
      <c r="D21" s="10">
        <v>5799.2729145208195</v>
      </c>
      <c r="E21" s="10">
        <v>5018.3129682991466</v>
      </c>
      <c r="F21" s="10">
        <v>4943.9881859691404</v>
      </c>
      <c r="G21" s="10">
        <v>5238</v>
      </c>
      <c r="H21" s="10">
        <v>5505.2106780079903</v>
      </c>
      <c r="I21" s="10">
        <v>4784.6033940646503</v>
      </c>
      <c r="J21" s="1">
        <f>100-J20</f>
        <v>11.87786896436053</v>
      </c>
    </row>
    <row r="22" spans="1:10" ht="45.2">
      <c r="A22" s="8" t="s">
        <v>3</v>
      </c>
      <c r="B22" s="9">
        <v>3537</v>
      </c>
      <c r="C22" s="10">
        <v>3461.3909907654311</v>
      </c>
      <c r="D22" s="10">
        <v>3024.2229894832326</v>
      </c>
      <c r="E22" s="10">
        <v>2863.0668573740541</v>
      </c>
      <c r="F22" s="10">
        <v>2816.0089638466829</v>
      </c>
      <c r="G22" s="10">
        <v>3265</v>
      </c>
      <c r="H22" s="10">
        <v>3157.8467514480444</v>
      </c>
      <c r="I22" s="10">
        <v>3181.3733165122235</v>
      </c>
    </row>
    <row r="23" spans="1:10" ht="30.15">
      <c r="A23" s="8" t="s">
        <v>4</v>
      </c>
      <c r="B23" s="9">
        <v>2521</v>
      </c>
      <c r="C23" s="10">
        <v>2840.0009812799967</v>
      </c>
      <c r="D23" s="10">
        <v>3290.7754677999774</v>
      </c>
      <c r="E23" s="10">
        <v>3135.0598452999957</v>
      </c>
      <c r="F23" s="10">
        <v>3260.1808790300101</v>
      </c>
      <c r="G23" s="10">
        <v>3828</v>
      </c>
      <c r="H23" s="10">
        <v>3499.7102657570204</v>
      </c>
      <c r="I23" s="10">
        <v>3031.3295822299897</v>
      </c>
    </row>
    <row r="24" spans="1:10" ht="45.2">
      <c r="A24" s="8" t="s">
        <v>5</v>
      </c>
      <c r="B24" s="9">
        <v>7827</v>
      </c>
      <c r="C24" s="10">
        <v>7263.4936374699928</v>
      </c>
      <c r="D24" s="10">
        <v>6618.7951822499808</v>
      </c>
      <c r="E24" s="10">
        <v>6523.8381458999875</v>
      </c>
      <c r="F24" s="10">
        <v>6470.2297269199753</v>
      </c>
      <c r="G24" s="10">
        <v>7025</v>
      </c>
      <c r="H24" s="10">
        <v>6506.2429905699901</v>
      </c>
      <c r="I24" s="10">
        <v>5912.4494316219943</v>
      </c>
    </row>
    <row r="25" spans="1:10">
      <c r="A25" s="9" t="s">
        <v>6</v>
      </c>
      <c r="B25" s="11">
        <v>68</v>
      </c>
      <c r="C25" s="12">
        <v>70.882738039807919</v>
      </c>
      <c r="D25" s="12">
        <v>69.024993089828257</v>
      </c>
      <c r="E25" s="12">
        <v>35.173824019850599</v>
      </c>
      <c r="F25" s="12">
        <v>73.780512189756791</v>
      </c>
      <c r="G25" s="12">
        <v>23</v>
      </c>
      <c r="H25" s="12">
        <v>6.2845753368889632</v>
      </c>
      <c r="I25" s="12">
        <v>0</v>
      </c>
    </row>
    <row r="49" spans="1:1">
      <c r="A49" s="16" t="s">
        <v>13</v>
      </c>
    </row>
  </sheetData>
  <mergeCells count="1">
    <mergeCell ref="A18:G18"/>
  </mergeCells>
  <pageMargins left="0.7" right="0.7" top="0.75" bottom="0.75" header="0.3" footer="0.3"/>
  <pageSetup orientation="portrait" horizontalDpi="4294967294" vertic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Indikator Pr na res i DPM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Stojanovska</dc:creator>
  <cp:lastModifiedBy>Ana Dimishkova</cp:lastModifiedBy>
  <dcterms:created xsi:type="dcterms:W3CDTF">2020-07-03T12:27:51Z</dcterms:created>
  <dcterms:modified xsi:type="dcterms:W3CDTF">2022-10-10T10:01:02Z</dcterms:modified>
</cp:coreProperties>
</file>