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34780CB0-EF2F-4043-8DD3-9F263E7A36B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fatena voda" sheetId="4" r:id="rId1"/>
  </sheets>
  <externalReferences>
    <externalReference r:id="rId2"/>
  </externalReferences>
  <calcPr calcId="191029" iterateDelta="1E-4"/>
</workbook>
</file>

<file path=xl/calcChain.xml><?xml version="1.0" encoding="utf-8"?>
<calcChain xmlns="http://schemas.openxmlformats.org/spreadsheetml/2006/main">
  <c r="W3" i="4" l="1"/>
  <c r="Z58" i="4" l="1"/>
  <c r="X61" i="4" l="1"/>
  <c r="Y61" i="4"/>
  <c r="X33" i="4"/>
  <c r="W33" i="4"/>
  <c r="C61" i="4"/>
  <c r="C5" i="4" s="1"/>
  <c r="D61" i="4"/>
  <c r="D5" i="4" s="1"/>
  <c r="E61" i="4"/>
  <c r="E5" i="4" s="1"/>
  <c r="F61" i="4"/>
  <c r="F5" i="4" s="1"/>
  <c r="G61" i="4"/>
  <c r="G5" i="4" s="1"/>
  <c r="H61" i="4"/>
  <c r="H5" i="4" s="1"/>
  <c r="I61" i="4"/>
  <c r="I5" i="4" s="1"/>
  <c r="J61" i="4"/>
  <c r="J5" i="4" s="1"/>
  <c r="K61" i="4"/>
  <c r="K5" i="4" s="1"/>
  <c r="L61" i="4"/>
  <c r="L5" i="4" s="1"/>
  <c r="M61" i="4"/>
  <c r="M5" i="4" s="1"/>
  <c r="N61" i="4"/>
  <c r="N5" i="4" s="1"/>
  <c r="O61" i="4"/>
  <c r="O5" i="4" s="1"/>
  <c r="P61" i="4"/>
  <c r="P5" i="4" s="1"/>
  <c r="Q61" i="4"/>
  <c r="Q5" i="4" s="1"/>
  <c r="R61" i="4"/>
  <c r="R5" i="4" s="1"/>
  <c r="S61" i="4"/>
  <c r="S5" i="4" s="1"/>
  <c r="T61" i="4"/>
  <c r="U61" i="4"/>
  <c r="T5" i="4" s="1"/>
  <c r="V61" i="4"/>
  <c r="U5" i="4" s="1"/>
  <c r="W61" i="4"/>
  <c r="V5" i="4" s="1"/>
  <c r="B61" i="4"/>
  <c r="B5" i="4" s="1"/>
  <c r="C33" i="4"/>
  <c r="C4" i="4" s="1"/>
  <c r="D33" i="4"/>
  <c r="D4" i="4" s="1"/>
  <c r="E33" i="4"/>
  <c r="E4" i="4" s="1"/>
  <c r="F33" i="4"/>
  <c r="F4" i="4" s="1"/>
  <c r="G33" i="4"/>
  <c r="G4" i="4" s="1"/>
  <c r="H33" i="4"/>
  <c r="H4" i="4" s="1"/>
  <c r="I33" i="4"/>
  <c r="I4" i="4" s="1"/>
  <c r="J33" i="4"/>
  <c r="J4" i="4" s="1"/>
  <c r="K33" i="4"/>
  <c r="K4" i="4" s="1"/>
  <c r="K3" i="4" s="1"/>
  <c r="L33" i="4"/>
  <c r="L4" i="4" s="1"/>
  <c r="M33" i="4"/>
  <c r="M4" i="4" s="1"/>
  <c r="N33" i="4"/>
  <c r="N4" i="4" s="1"/>
  <c r="O33" i="4"/>
  <c r="O4" i="4" s="1"/>
  <c r="P33" i="4"/>
  <c r="P4" i="4" s="1"/>
  <c r="Q33" i="4"/>
  <c r="Q4" i="4" s="1"/>
  <c r="R33" i="4"/>
  <c r="R4" i="4" s="1"/>
  <c r="S33" i="4"/>
  <c r="S4" i="4" s="1"/>
  <c r="S3" i="4" s="1"/>
  <c r="T33" i="4"/>
  <c r="T4" i="4" s="1"/>
  <c r="U33" i="4"/>
  <c r="U4" i="4" s="1"/>
  <c r="V33" i="4"/>
  <c r="V4" i="4" s="1"/>
  <c r="B33" i="4"/>
  <c r="B4" i="4" s="1"/>
  <c r="C3" i="4" l="1"/>
  <c r="P3" i="4"/>
  <c r="O3" i="4"/>
  <c r="G3" i="4"/>
  <c r="V3" i="4"/>
  <c r="H3" i="4"/>
  <c r="B3" i="4"/>
  <c r="L3" i="4"/>
  <c r="D3" i="4"/>
  <c r="T3" i="4"/>
  <c r="J3" i="4"/>
  <c r="R3" i="4"/>
  <c r="N3" i="4"/>
  <c r="F3" i="4"/>
  <c r="U3" i="4"/>
  <c r="Q3" i="4"/>
  <c r="M3" i="4"/>
  <c r="I3" i="4"/>
  <c r="E3" i="4"/>
</calcChain>
</file>

<file path=xl/sharedStrings.xml><?xml version="1.0" encoding="utf-8"?>
<sst xmlns="http://schemas.openxmlformats.org/spreadsheetml/2006/main" count="18" uniqueCount="16">
  <si>
    <t>Бруто зафатена вода</t>
  </si>
  <si>
    <t>Бруто зафатена површинска вода</t>
  </si>
  <si>
    <t xml:space="preserve">Бруто зафатена подземна вода </t>
  </si>
  <si>
    <t xml:space="preserve">Зафаќање на површинска вода за снабдување во индустрија </t>
  </si>
  <si>
    <t>Директно зафаќање на површинска вода за домаќинства</t>
  </si>
  <si>
    <t xml:space="preserve">Директно Зафаќање на површинска вода за земјоделие, шумарство и риболов </t>
  </si>
  <si>
    <t>Зафаќање на подземни води за снабдување во индустрија</t>
  </si>
  <si>
    <t>Директно зафаќање на подземни води за домаќинства</t>
  </si>
  <si>
    <t>Директно Зафаќање на подземни води за земјоделие, шумарство и риболов</t>
  </si>
  <si>
    <t>Табела 1. Зафатена вода</t>
  </si>
  <si>
    <t>Табела 2. Бруто зафатена површинска вода</t>
  </si>
  <si>
    <t>Табела 3. Бруто зафатена подземна  вода</t>
  </si>
  <si>
    <t>Извор на податоци: Државен завод за статистика</t>
  </si>
  <si>
    <r>
      <t>милиони m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3 </t>
    </r>
    <r>
      <rPr>
        <sz val="10"/>
        <color theme="1"/>
        <rFont val="Calibri"/>
        <family val="2"/>
        <charset val="204"/>
        <scheme val="minor"/>
      </rPr>
      <t>годишно</t>
    </r>
  </si>
  <si>
    <t>милиони m3 годишно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</si>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</sst>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2" borderId="1" xfId="0" applyFill="1" applyBorder="1"/>
    <xf numFmtId="164" fontId="0" fillId="0" borderId="1" xfId="0" applyNumberForma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5677787133308"/>
          <c:y val="2.0918174701846481E-2"/>
          <c:w val="0.86708895054925961"/>
          <c:h val="0.78743617941612043"/>
        </c:manualLayout>
      </c:layout>
      <c:lineChart>
        <c:grouping val="standard"/>
        <c:varyColors val="0"/>
        <c:ser>
          <c:idx val="0"/>
          <c:order val="0"/>
          <c:tx>
            <c:strRef>
              <c:f>'Zafatena voda'!$A$3</c:f>
              <c:strCache>
                <c:ptCount val="1"/>
                <c:pt idx="0">
                  <c:v>Бруто зафатена вода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voda'!$B$2:$Y$2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voda'!$B$3:$Y$3</c:f>
              <c:numCache>
                <c:formatCode>General</c:formatCode>
                <c:ptCount val="24"/>
                <c:pt idx="0">
                  <c:v>302</c:v>
                </c:pt>
                <c:pt idx="1">
                  <c:v>333.8</c:v>
                </c:pt>
                <c:pt idx="2">
                  <c:v>315.5</c:v>
                </c:pt>
                <c:pt idx="3">
                  <c:v>539.29999999999995</c:v>
                </c:pt>
                <c:pt idx="4">
                  <c:v>660.89999999999986</c:v>
                </c:pt>
                <c:pt idx="5">
                  <c:v>627.1</c:v>
                </c:pt>
                <c:pt idx="6">
                  <c:v>816.3</c:v>
                </c:pt>
                <c:pt idx="7">
                  <c:v>1663</c:v>
                </c:pt>
                <c:pt idx="8">
                  <c:v>1156.0999999999999</c:v>
                </c:pt>
                <c:pt idx="9">
                  <c:v>894.12</c:v>
                </c:pt>
                <c:pt idx="10">
                  <c:v>538.9</c:v>
                </c:pt>
                <c:pt idx="11">
                  <c:v>682.90000000000009</c:v>
                </c:pt>
                <c:pt idx="12">
                  <c:v>1048.0999999999999</c:v>
                </c:pt>
                <c:pt idx="13">
                  <c:v>1684.6999999999998</c:v>
                </c:pt>
                <c:pt idx="14">
                  <c:v>982.3</c:v>
                </c:pt>
                <c:pt idx="15">
                  <c:v>2808.6</c:v>
                </c:pt>
                <c:pt idx="16">
                  <c:v>739.69999999999993</c:v>
                </c:pt>
                <c:pt idx="17">
                  <c:v>527.20000000000005</c:v>
                </c:pt>
                <c:pt idx="18">
                  <c:v>381.35</c:v>
                </c:pt>
                <c:pt idx="19">
                  <c:v>324</c:v>
                </c:pt>
                <c:pt idx="20">
                  <c:v>296.40000000000003</c:v>
                </c:pt>
                <c:pt idx="21" formatCode="0.0">
                  <c:v>514.69999999999993</c:v>
                </c:pt>
                <c:pt idx="22" formatCode="0.0">
                  <c:v>558.70000000000005</c:v>
                </c:pt>
                <c:pt idx="23">
                  <c:v>554.6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C-4227-B723-E59F06A500EC}"/>
            </c:ext>
          </c:extLst>
        </c:ser>
        <c:ser>
          <c:idx val="1"/>
          <c:order val="1"/>
          <c:tx>
            <c:strRef>
              <c:f>'Zafatena voda'!$A$4</c:f>
              <c:strCache>
                <c:ptCount val="1"/>
                <c:pt idx="0">
                  <c:v>Бруто зафатена површинска вода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voda'!$B$2:$Y$2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voda'!$B$4:$Y$4</c:f>
              <c:numCache>
                <c:formatCode>General</c:formatCode>
                <c:ptCount val="24"/>
                <c:pt idx="0">
                  <c:v>208.1</c:v>
                </c:pt>
                <c:pt idx="1">
                  <c:v>268.60000000000002</c:v>
                </c:pt>
                <c:pt idx="2">
                  <c:v>269.89999999999998</c:v>
                </c:pt>
                <c:pt idx="3">
                  <c:v>482.8</c:v>
                </c:pt>
                <c:pt idx="4">
                  <c:v>598.59999999999991</c:v>
                </c:pt>
                <c:pt idx="5">
                  <c:v>579.1</c:v>
                </c:pt>
                <c:pt idx="6">
                  <c:v>691.3</c:v>
                </c:pt>
                <c:pt idx="7">
                  <c:v>1415.9</c:v>
                </c:pt>
                <c:pt idx="8">
                  <c:v>1088.3</c:v>
                </c:pt>
                <c:pt idx="9">
                  <c:v>759.9</c:v>
                </c:pt>
                <c:pt idx="10">
                  <c:v>422.6</c:v>
                </c:pt>
                <c:pt idx="11">
                  <c:v>527.90000000000009</c:v>
                </c:pt>
                <c:pt idx="12">
                  <c:v>886</c:v>
                </c:pt>
                <c:pt idx="13">
                  <c:v>1357.8</c:v>
                </c:pt>
                <c:pt idx="14">
                  <c:v>754.4</c:v>
                </c:pt>
                <c:pt idx="15">
                  <c:v>2033.5</c:v>
                </c:pt>
                <c:pt idx="16">
                  <c:v>679.9</c:v>
                </c:pt>
                <c:pt idx="17">
                  <c:v>467.2</c:v>
                </c:pt>
                <c:pt idx="18">
                  <c:v>305.85000000000002</c:v>
                </c:pt>
                <c:pt idx="19">
                  <c:v>258.3</c:v>
                </c:pt>
                <c:pt idx="20">
                  <c:v>257.10000000000002</c:v>
                </c:pt>
                <c:pt idx="21" formatCode="0.0">
                  <c:v>430.4</c:v>
                </c:pt>
                <c:pt idx="22" formatCode="0.0">
                  <c:v>479.9</c:v>
                </c:pt>
                <c:pt idx="23">
                  <c:v>476.3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C-4227-B723-E59F06A500EC}"/>
            </c:ext>
          </c:extLst>
        </c:ser>
        <c:ser>
          <c:idx val="2"/>
          <c:order val="2"/>
          <c:tx>
            <c:strRef>
              <c:f>'Zafatena voda'!$A$5</c:f>
              <c:strCache>
                <c:ptCount val="1"/>
                <c:pt idx="0">
                  <c:v>Бруто зафатена подземна вода 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voda'!$B$2:$Y$2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voda'!$B$5:$Y$5</c:f>
              <c:numCache>
                <c:formatCode>General</c:formatCode>
                <c:ptCount val="24"/>
                <c:pt idx="0">
                  <c:v>93.9</c:v>
                </c:pt>
                <c:pt idx="1">
                  <c:v>65.2</c:v>
                </c:pt>
                <c:pt idx="2">
                  <c:v>45.6</c:v>
                </c:pt>
                <c:pt idx="3">
                  <c:v>56.5</c:v>
                </c:pt>
                <c:pt idx="4">
                  <c:v>62.3</c:v>
                </c:pt>
                <c:pt idx="5">
                  <c:v>48</c:v>
                </c:pt>
                <c:pt idx="6">
                  <c:v>125</c:v>
                </c:pt>
                <c:pt idx="7">
                  <c:v>247.1</c:v>
                </c:pt>
                <c:pt idx="8">
                  <c:v>67.8</c:v>
                </c:pt>
                <c:pt idx="9">
                  <c:v>134.22</c:v>
                </c:pt>
                <c:pt idx="10">
                  <c:v>116.3</c:v>
                </c:pt>
                <c:pt idx="11">
                  <c:v>155</c:v>
                </c:pt>
                <c:pt idx="12">
                  <c:v>162.1</c:v>
                </c:pt>
                <c:pt idx="13">
                  <c:v>326.89999999999998</c:v>
                </c:pt>
                <c:pt idx="14">
                  <c:v>227.89999999999998</c:v>
                </c:pt>
                <c:pt idx="15">
                  <c:v>775.1</c:v>
                </c:pt>
                <c:pt idx="16">
                  <c:v>59.800000000000004</c:v>
                </c:pt>
                <c:pt idx="17">
                  <c:v>60.000000000000007</c:v>
                </c:pt>
                <c:pt idx="18">
                  <c:v>75.5</c:v>
                </c:pt>
                <c:pt idx="19">
                  <c:v>65.7</c:v>
                </c:pt>
                <c:pt idx="20">
                  <c:v>39.299999999999997</c:v>
                </c:pt>
                <c:pt idx="21" formatCode="0.0">
                  <c:v>84.3</c:v>
                </c:pt>
                <c:pt idx="22" formatCode="0.0">
                  <c:v>78.8</c:v>
                </c:pt>
                <c:pt idx="23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C-4227-B723-E59F06A50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93872"/>
        <c:axId val="12793328"/>
      </c:lineChart>
      <c:catAx>
        <c:axId val="1279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3328"/>
        <c:crosses val="autoZero"/>
        <c:auto val="1"/>
        <c:lblAlgn val="ctr"/>
        <c:lblOffset val="100"/>
        <c:noMultiLvlLbl val="0"/>
      </c:catAx>
      <c:valAx>
        <c:axId val="1279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mk-MK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милиони m3 годишно</a:t>
                </a:r>
              </a:p>
            </c:rich>
          </c:tx>
          <c:layout>
            <c:manualLayout>
              <c:xMode val="edge"/>
              <c:yMode val="edge"/>
              <c:x val="9.0866993353681397E-3"/>
              <c:y val="0.2876817762644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lang="mk-MK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'Zafatena voda'!$A$30</c:f>
              <c:strCache>
                <c:ptCount val="1"/>
                <c:pt idx="0">
                  <c:v>Зафаќање на површинска вода за снабдување во индустрија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voda'!$B$29:$Y$29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voda'!$B$30:$Y$30</c:f>
              <c:numCache>
                <c:formatCode>General</c:formatCode>
                <c:ptCount val="24"/>
                <c:pt idx="0">
                  <c:v>60.9</c:v>
                </c:pt>
                <c:pt idx="1">
                  <c:v>97.2</c:v>
                </c:pt>
                <c:pt idx="2">
                  <c:v>93.1</c:v>
                </c:pt>
                <c:pt idx="3">
                  <c:v>81.2</c:v>
                </c:pt>
                <c:pt idx="4">
                  <c:v>136.30000000000001</c:v>
                </c:pt>
                <c:pt idx="5">
                  <c:v>125</c:v>
                </c:pt>
                <c:pt idx="6">
                  <c:v>118.7</c:v>
                </c:pt>
                <c:pt idx="7">
                  <c:v>1006.1</c:v>
                </c:pt>
                <c:pt idx="8">
                  <c:v>657.8</c:v>
                </c:pt>
                <c:pt idx="9">
                  <c:v>388.4</c:v>
                </c:pt>
                <c:pt idx="10">
                  <c:v>107.9</c:v>
                </c:pt>
                <c:pt idx="11">
                  <c:v>67.7</c:v>
                </c:pt>
                <c:pt idx="12">
                  <c:v>299.3</c:v>
                </c:pt>
                <c:pt idx="13">
                  <c:v>959.5</c:v>
                </c:pt>
                <c:pt idx="14">
                  <c:v>448.7</c:v>
                </c:pt>
                <c:pt idx="15">
                  <c:v>637.4</c:v>
                </c:pt>
                <c:pt idx="16">
                  <c:v>410.5</c:v>
                </c:pt>
                <c:pt idx="17">
                  <c:v>51</c:v>
                </c:pt>
                <c:pt idx="18">
                  <c:v>117.5</c:v>
                </c:pt>
                <c:pt idx="19">
                  <c:v>11.7</c:v>
                </c:pt>
                <c:pt idx="20">
                  <c:v>60</c:v>
                </c:pt>
                <c:pt idx="21" formatCode="0.0">
                  <c:v>17.434347000000002</c:v>
                </c:pt>
                <c:pt idx="22" formatCode="0.0">
                  <c:v>8.8639749999999982</c:v>
                </c:pt>
                <c:pt idx="23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0-4A44-BAA2-19AE8290FB0E}"/>
            </c:ext>
          </c:extLst>
        </c:ser>
        <c:ser>
          <c:idx val="1"/>
          <c:order val="1"/>
          <c:tx>
            <c:strRef>
              <c:f>'Zafatena voda'!$A$31</c:f>
              <c:strCache>
                <c:ptCount val="1"/>
                <c:pt idx="0">
                  <c:v>Директно зафаќање на површинска вода за домаќинства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voda'!$B$29:$Y$29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voda'!$B$31:$Y$31</c:f>
              <c:numCache>
                <c:formatCode>General</c:formatCode>
                <c:ptCount val="24"/>
                <c:pt idx="0">
                  <c:v>147.19999999999999</c:v>
                </c:pt>
                <c:pt idx="1">
                  <c:v>171.4</c:v>
                </c:pt>
                <c:pt idx="2">
                  <c:v>176.8</c:v>
                </c:pt>
                <c:pt idx="3">
                  <c:v>169.1</c:v>
                </c:pt>
                <c:pt idx="4">
                  <c:v>167.6</c:v>
                </c:pt>
                <c:pt idx="5">
                  <c:v>176.5</c:v>
                </c:pt>
                <c:pt idx="6">
                  <c:v>184.2</c:v>
                </c:pt>
                <c:pt idx="7">
                  <c:v>184.4</c:v>
                </c:pt>
                <c:pt idx="8">
                  <c:v>181.6</c:v>
                </c:pt>
                <c:pt idx="9">
                  <c:v>189.5</c:v>
                </c:pt>
                <c:pt idx="10">
                  <c:v>189.4</c:v>
                </c:pt>
                <c:pt idx="11">
                  <c:v>183.9</c:v>
                </c:pt>
                <c:pt idx="12">
                  <c:v>226.8</c:v>
                </c:pt>
                <c:pt idx="13">
                  <c:v>39.4</c:v>
                </c:pt>
                <c:pt idx="14">
                  <c:v>33</c:v>
                </c:pt>
                <c:pt idx="15">
                  <c:v>131.6</c:v>
                </c:pt>
                <c:pt idx="16">
                  <c:v>113</c:v>
                </c:pt>
                <c:pt idx="17">
                  <c:v>207.2</c:v>
                </c:pt>
                <c:pt idx="18">
                  <c:v>86.95</c:v>
                </c:pt>
                <c:pt idx="19">
                  <c:v>95.2</c:v>
                </c:pt>
                <c:pt idx="20">
                  <c:v>91.5</c:v>
                </c:pt>
                <c:pt idx="21">
                  <c:v>256.40329299999996</c:v>
                </c:pt>
                <c:pt idx="22" formatCode="0.0">
                  <c:v>263.04943800000001</c:v>
                </c:pt>
                <c:pt idx="23">
                  <c:v>256.8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0-4A44-BAA2-19AE8290FB0E}"/>
            </c:ext>
          </c:extLst>
        </c:ser>
        <c:ser>
          <c:idx val="2"/>
          <c:order val="2"/>
          <c:tx>
            <c:strRef>
              <c:f>'Zafatena voda'!$A$32</c:f>
              <c:strCache>
                <c:ptCount val="1"/>
                <c:pt idx="0">
                  <c:v>Директно Зафаќање на површинска вода за земјоделие, шумарство и риболов 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voda'!$B$29:$Y$29</c:f>
              <c:numCache>
                <c:formatCode>General</c:formatCode>
                <c:ptCount val="24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</c:numCache>
            </c:numRef>
          </c:cat>
          <c:val>
            <c:numRef>
              <c:f>'Zafatena voda'!$B$32:$Y$32</c:f>
              <c:numCache>
                <c:formatCode>General</c:formatCode>
                <c:ptCount val="24"/>
                <c:pt idx="3">
                  <c:v>232.5</c:v>
                </c:pt>
                <c:pt idx="4">
                  <c:v>294.7</c:v>
                </c:pt>
                <c:pt idx="5">
                  <c:v>277.60000000000002</c:v>
                </c:pt>
                <c:pt idx="6">
                  <c:v>388.4</c:v>
                </c:pt>
                <c:pt idx="7">
                  <c:v>225.4</c:v>
                </c:pt>
                <c:pt idx="8">
                  <c:v>248.9</c:v>
                </c:pt>
                <c:pt idx="9">
                  <c:v>182</c:v>
                </c:pt>
                <c:pt idx="10">
                  <c:v>125.3</c:v>
                </c:pt>
                <c:pt idx="11">
                  <c:v>276.3</c:v>
                </c:pt>
                <c:pt idx="12">
                  <c:v>359.9</c:v>
                </c:pt>
                <c:pt idx="13">
                  <c:v>358.9</c:v>
                </c:pt>
                <c:pt idx="14">
                  <c:v>272.7</c:v>
                </c:pt>
                <c:pt idx="15">
                  <c:v>1264.5</c:v>
                </c:pt>
                <c:pt idx="16">
                  <c:v>156.4</c:v>
                </c:pt>
                <c:pt idx="17">
                  <c:v>209</c:v>
                </c:pt>
                <c:pt idx="18">
                  <c:v>101.4</c:v>
                </c:pt>
                <c:pt idx="19">
                  <c:v>151.4</c:v>
                </c:pt>
                <c:pt idx="20">
                  <c:v>105.6</c:v>
                </c:pt>
                <c:pt idx="21">
                  <c:v>156.6</c:v>
                </c:pt>
                <c:pt idx="22">
                  <c:v>208</c:v>
                </c:pt>
                <c:pt idx="23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80-4A44-BAA2-19AE8290F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4208"/>
        <c:axId val="12792240"/>
      </c:lineChart>
      <c:catAx>
        <c:axId val="128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2240"/>
        <c:crosses val="autoZero"/>
        <c:auto val="1"/>
        <c:lblAlgn val="ctr"/>
        <c:lblOffset val="100"/>
        <c:noMultiLvlLbl val="0"/>
      </c:catAx>
      <c:valAx>
        <c:axId val="1279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000"/>
                  <a:t>милиони </a:t>
                </a:r>
                <a:r>
                  <a:rPr lang="en-US" sz="1000"/>
                  <a:t>m3 </a:t>
                </a:r>
                <a:r>
                  <a:rPr lang="mk-MK" sz="1000"/>
                  <a:t>годишно</a:t>
                </a:r>
                <a:endParaRPr lang="en-US" sz="1000"/>
              </a:p>
              <a:p>
                <a:pPr>
                  <a:defRPr sz="1000"/>
                </a:pP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8681349041899"/>
          <c:y val="3.5045785299033121E-2"/>
          <c:w val="0.83455804866496952"/>
          <c:h val="0.71541668360002753"/>
        </c:manualLayout>
      </c:layout>
      <c:lineChart>
        <c:grouping val="standard"/>
        <c:varyColors val="0"/>
        <c:ser>
          <c:idx val="0"/>
          <c:order val="0"/>
          <c:tx>
            <c:strRef>
              <c:f>'Zafatena voda'!$A$58</c:f>
              <c:strCache>
                <c:ptCount val="1"/>
                <c:pt idx="0">
                  <c:v>Зафаќање на подземни води за снабдување во индустрија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voda'!$B$57:$Z$57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'Zafatena voda'!$B$58:$Z$58</c:f>
              <c:numCache>
                <c:formatCode>General</c:formatCode>
                <c:ptCount val="25"/>
                <c:pt idx="0">
                  <c:v>44.5</c:v>
                </c:pt>
                <c:pt idx="1">
                  <c:v>32.6</c:v>
                </c:pt>
                <c:pt idx="2">
                  <c:v>20.5</c:v>
                </c:pt>
                <c:pt idx="3">
                  <c:v>14.2</c:v>
                </c:pt>
                <c:pt idx="4">
                  <c:v>12.2</c:v>
                </c:pt>
                <c:pt idx="5">
                  <c:v>8.5</c:v>
                </c:pt>
                <c:pt idx="6">
                  <c:v>84</c:v>
                </c:pt>
                <c:pt idx="7">
                  <c:v>192.9</c:v>
                </c:pt>
                <c:pt idx="8">
                  <c:v>26.2</c:v>
                </c:pt>
                <c:pt idx="9">
                  <c:v>100.6</c:v>
                </c:pt>
                <c:pt idx="10">
                  <c:v>79.099999999999994</c:v>
                </c:pt>
                <c:pt idx="11">
                  <c:v>104.5</c:v>
                </c:pt>
                <c:pt idx="12">
                  <c:v>114.1</c:v>
                </c:pt>
                <c:pt idx="13">
                  <c:v>130.19999999999999</c:v>
                </c:pt>
                <c:pt idx="14">
                  <c:v>55.3</c:v>
                </c:pt>
                <c:pt idx="15">
                  <c:v>652.9</c:v>
                </c:pt>
                <c:pt idx="16">
                  <c:v>25.3</c:v>
                </c:pt>
                <c:pt idx="17">
                  <c:v>17.600000000000001</c:v>
                </c:pt>
                <c:pt idx="18">
                  <c:v>3.92</c:v>
                </c:pt>
                <c:pt idx="19">
                  <c:v>15.1</c:v>
                </c:pt>
                <c:pt idx="20">
                  <c:v>22.3</c:v>
                </c:pt>
                <c:pt idx="21">
                  <c:v>4.8</c:v>
                </c:pt>
                <c:pt idx="22" formatCode="0.0">
                  <c:v>7.5572480000000004</c:v>
                </c:pt>
                <c:pt idx="23" formatCode="0.0">
                  <c:v>7.745628</c:v>
                </c:pt>
                <c:pt idx="24" formatCode="0.0">
                  <c:v>5.5182450000000003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3-4D33-AAA1-7B2369F47482}"/>
            </c:ext>
          </c:extLst>
        </c:ser>
        <c:ser>
          <c:idx val="1"/>
          <c:order val="1"/>
          <c:tx>
            <c:strRef>
              <c:f>'Zafatena voda'!$A$59</c:f>
              <c:strCache>
                <c:ptCount val="1"/>
                <c:pt idx="0">
                  <c:v>Директно зафаќање на подземни води за домаќинства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voda'!$B$57:$Z$57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'Zafatena voda'!$B$59:$Z$59</c:f>
              <c:numCache>
                <c:formatCode>General</c:formatCode>
                <c:ptCount val="25"/>
                <c:pt idx="0">
                  <c:v>49.4</c:v>
                </c:pt>
                <c:pt idx="1">
                  <c:v>32.6</c:v>
                </c:pt>
                <c:pt idx="2">
                  <c:v>25.1</c:v>
                </c:pt>
                <c:pt idx="3">
                  <c:v>35.6</c:v>
                </c:pt>
                <c:pt idx="4">
                  <c:v>38.1</c:v>
                </c:pt>
                <c:pt idx="5">
                  <c:v>35.700000000000003</c:v>
                </c:pt>
                <c:pt idx="6">
                  <c:v>36.1</c:v>
                </c:pt>
                <c:pt idx="7">
                  <c:v>34.799999999999997</c:v>
                </c:pt>
                <c:pt idx="8">
                  <c:v>35.4</c:v>
                </c:pt>
                <c:pt idx="9">
                  <c:v>33.6</c:v>
                </c:pt>
                <c:pt idx="10">
                  <c:v>37</c:v>
                </c:pt>
                <c:pt idx="11">
                  <c:v>48.9</c:v>
                </c:pt>
                <c:pt idx="12">
                  <c:v>47</c:v>
                </c:pt>
                <c:pt idx="13">
                  <c:v>195.7</c:v>
                </c:pt>
                <c:pt idx="14">
                  <c:v>171.6</c:v>
                </c:pt>
                <c:pt idx="15">
                  <c:v>33.5</c:v>
                </c:pt>
                <c:pt idx="16">
                  <c:v>34.4</c:v>
                </c:pt>
                <c:pt idx="17">
                  <c:v>42.2</c:v>
                </c:pt>
                <c:pt idx="18">
                  <c:v>22.36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.0">
                  <c:v>35.323713000000005</c:v>
                </c:pt>
                <c:pt idx="23" formatCode="0.0">
                  <c:v>38.491107000000007</c:v>
                </c:pt>
                <c:pt idx="24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3-4D33-AAA1-7B2369F47482}"/>
            </c:ext>
          </c:extLst>
        </c:ser>
        <c:ser>
          <c:idx val="2"/>
          <c:order val="2"/>
          <c:tx>
            <c:strRef>
              <c:f>'Zafatena voda'!$A$60</c:f>
              <c:strCache>
                <c:ptCount val="1"/>
                <c:pt idx="0">
                  <c:v>Директно Зафаќање на подземни води за земјоделие, шумарство и риболов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'Zafatena voda'!$B$57:$Z$57</c:f>
              <c:numCache>
                <c:formatCode>General</c:formatCode>
                <c:ptCount val="25"/>
                <c:pt idx="0">
                  <c:v>1990</c:v>
                </c:pt>
                <c:pt idx="1">
                  <c:v>1995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</c:numCache>
            </c:numRef>
          </c:cat>
          <c:val>
            <c:numRef>
              <c:f>'Zafatena voda'!$B$60:$Z$60</c:f>
              <c:numCache>
                <c:formatCode>General</c:formatCode>
                <c:ptCount val="25"/>
                <c:pt idx="3">
                  <c:v>6.7</c:v>
                </c:pt>
                <c:pt idx="4">
                  <c:v>12</c:v>
                </c:pt>
                <c:pt idx="5">
                  <c:v>3.8</c:v>
                </c:pt>
                <c:pt idx="6">
                  <c:v>4.9000000000000004</c:v>
                </c:pt>
                <c:pt idx="7">
                  <c:v>19.399999999999999</c:v>
                </c:pt>
                <c:pt idx="8">
                  <c:v>6.2</c:v>
                </c:pt>
                <c:pt idx="9">
                  <c:v>0.02</c:v>
                </c:pt>
                <c:pt idx="10">
                  <c:v>0.2</c:v>
                </c:pt>
                <c:pt idx="11">
                  <c:v>1.6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88.7</c:v>
                </c:pt>
                <c:pt idx="16">
                  <c:v>0.1</c:v>
                </c:pt>
                <c:pt idx="17">
                  <c:v>0.2</c:v>
                </c:pt>
                <c:pt idx="19">
                  <c:v>60.4</c:v>
                </c:pt>
                <c:pt idx="20">
                  <c:v>43.4</c:v>
                </c:pt>
                <c:pt idx="21">
                  <c:v>34.5</c:v>
                </c:pt>
                <c:pt idx="22" formatCode="0.0">
                  <c:v>41.438402000000004</c:v>
                </c:pt>
                <c:pt idx="23" formatCode="0.0">
                  <c:v>32.543132</c:v>
                </c:pt>
                <c:pt idx="24" formatCode="0.0">
                  <c:v>36.543132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3-4D33-AAA1-7B2369F47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97680"/>
        <c:axId val="121649792"/>
      </c:lineChart>
      <c:catAx>
        <c:axId val="1279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49792"/>
        <c:crosses val="autoZero"/>
        <c:auto val="1"/>
        <c:lblAlgn val="ctr"/>
        <c:lblOffset val="100"/>
        <c:noMultiLvlLbl val="0"/>
      </c:catAx>
      <c:valAx>
        <c:axId val="1216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милиони </a:t>
                </a:r>
                <a:r>
                  <a:rPr lang="en-US"/>
                  <a:t>m3 </a:t>
                </a:r>
                <a:r>
                  <a:rPr lang="mk-MK"/>
                  <a:t>годишно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07518796992481E-2"/>
              <c:y val="0.24858851030075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485778</xdr:colOff>
      <xdr:row>6</xdr:row>
      <xdr:rowOff>85724</xdr:rowOff>
    </xdr:from>
    <xdr:to>
      <xdr:col>10</xdr:col>
      <xdr:colOff>9525</xdr:colOff>
      <xdr:row>26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2333624</xdr:colOff>
      <xdr:row>34</xdr:row>
      <xdr:rowOff>161926</xdr:rowOff>
    </xdr:from>
    <xdr:to>
      <xdr:col>12</xdr:col>
      <xdr:colOff>219075</xdr:colOff>
      <xdr:row>52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2095500</xdr:colOff>
      <xdr:row>62</xdr:row>
      <xdr:rowOff>128586</xdr:rowOff>
    </xdr:from>
    <xdr:to>
      <xdr:col>10</xdr:col>
      <xdr:colOff>114300</xdr:colOff>
      <xdr:row>83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ODA%20JANAKI\VOD%202022_2021\VOD%201\SOOPSTENIE\SOOPSTENIE%202022_2021\SOOPSTENIE%20POSLEDNO-MAGDE\9.1.22.03_mk%20Copy%20of%209.1.21.02_mk%20rabotna.xls_&#1051;&#1045;&#1050;_le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01 2021"/>
      <sheetName val="T-02 2021"/>
      <sheetName val="G-01 2021_"/>
    </sheetNames>
    <sheetDataSet>
      <sheetData sheetId="0" refreshError="1"/>
      <sheetData sheetId="1" refreshError="1">
        <row r="8">
          <cell r="D8">
            <v>1567.3903899999998</v>
          </cell>
        </row>
        <row r="9">
          <cell r="E9">
            <v>0.73674699999999993</v>
          </cell>
        </row>
        <row r="10">
          <cell r="E10">
            <v>4.781498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5"/>
  <sheetViews>
    <sheetView tabSelected="1" topLeftCell="A7" workbookViewId="0">
      <selection activeCell="Q8" sqref="Q8"/>
    </sheetView>
  </sheetViews>
  <sheetFormatPr defaultColWidth="6.7109375" defaultRowHeight="15" x14ac:dyDescent="0.25"/>
  <cols>
    <col min="1" max="1" width="60.85546875" customWidth="1"/>
  </cols>
  <sheetData>
    <row r="1" spans="1:25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5" ht="15.75" x14ac:dyDescent="0.25">
      <c r="A2" s="6" t="s">
        <v>13</v>
      </c>
      <c r="B2" s="3">
        <v>1990</v>
      </c>
      <c r="C2" s="3">
        <v>1995</v>
      </c>
      <c r="D2" s="3">
        <v>1999</v>
      </c>
      <c r="E2" s="3">
        <v>2000</v>
      </c>
      <c r="F2" s="3">
        <v>2001</v>
      </c>
      <c r="G2" s="3">
        <v>2002</v>
      </c>
      <c r="H2" s="3">
        <v>2003</v>
      </c>
      <c r="I2" s="3">
        <v>2004</v>
      </c>
      <c r="J2" s="3">
        <v>2005</v>
      </c>
      <c r="K2" s="3">
        <v>2006</v>
      </c>
      <c r="L2" s="3">
        <v>2007</v>
      </c>
      <c r="M2" s="3">
        <v>2008</v>
      </c>
      <c r="N2" s="3">
        <v>2009</v>
      </c>
      <c r="O2" s="3">
        <v>2010</v>
      </c>
      <c r="P2" s="3">
        <v>2011</v>
      </c>
      <c r="Q2" s="3">
        <v>2012</v>
      </c>
      <c r="R2" s="3">
        <v>2013</v>
      </c>
      <c r="S2" s="3">
        <v>2014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</row>
    <row r="3" spans="1:25" x14ac:dyDescent="0.25">
      <c r="A3" s="3" t="s">
        <v>0</v>
      </c>
      <c r="B3" s="3">
        <f>B4+B5</f>
        <v>302</v>
      </c>
      <c r="C3" s="3">
        <f t="shared" ref="C3:V3" si="0">C4+C5</f>
        <v>333.8</v>
      </c>
      <c r="D3" s="3">
        <f t="shared" si="0"/>
        <v>315.5</v>
      </c>
      <c r="E3" s="3">
        <f t="shared" si="0"/>
        <v>539.29999999999995</v>
      </c>
      <c r="F3" s="3">
        <f t="shared" si="0"/>
        <v>660.89999999999986</v>
      </c>
      <c r="G3" s="3">
        <f t="shared" si="0"/>
        <v>627.1</v>
      </c>
      <c r="H3" s="3">
        <f t="shared" si="0"/>
        <v>816.3</v>
      </c>
      <c r="I3" s="3">
        <f t="shared" si="0"/>
        <v>1663</v>
      </c>
      <c r="J3" s="3">
        <f t="shared" si="0"/>
        <v>1156.0999999999999</v>
      </c>
      <c r="K3" s="3">
        <f t="shared" si="0"/>
        <v>894.12</v>
      </c>
      <c r="L3" s="3">
        <f t="shared" si="0"/>
        <v>538.9</v>
      </c>
      <c r="M3" s="3">
        <f t="shared" si="0"/>
        <v>682.90000000000009</v>
      </c>
      <c r="N3" s="3">
        <f t="shared" si="0"/>
        <v>1048.0999999999999</v>
      </c>
      <c r="O3" s="3">
        <f t="shared" si="0"/>
        <v>1684.6999999999998</v>
      </c>
      <c r="P3" s="3">
        <f t="shared" si="0"/>
        <v>982.3</v>
      </c>
      <c r="Q3" s="3">
        <f t="shared" si="0"/>
        <v>2808.6</v>
      </c>
      <c r="R3" s="3">
        <f t="shared" si="0"/>
        <v>739.69999999999993</v>
      </c>
      <c r="S3" s="3">
        <f t="shared" si="0"/>
        <v>527.20000000000005</v>
      </c>
      <c r="T3" s="3">
        <f t="shared" si="0"/>
        <v>381.35</v>
      </c>
      <c r="U3" s="3">
        <f t="shared" si="0"/>
        <v>324</v>
      </c>
      <c r="V3" s="3">
        <f t="shared" si="0"/>
        <v>296.40000000000003</v>
      </c>
      <c r="W3" s="10">
        <f>W4+W5</f>
        <v>514.69999999999993</v>
      </c>
      <c r="X3" s="10">
        <v>558.70000000000005</v>
      </c>
      <c r="Y3" s="7">
        <v>554.6</v>
      </c>
    </row>
    <row r="4" spans="1:25" x14ac:dyDescent="0.25">
      <c r="A4" s="3" t="s">
        <v>1</v>
      </c>
      <c r="B4" s="3">
        <f>B33</f>
        <v>208.1</v>
      </c>
      <c r="C4" s="3">
        <f t="shared" ref="C4:V4" si="1">C33</f>
        <v>268.60000000000002</v>
      </c>
      <c r="D4" s="3">
        <f t="shared" si="1"/>
        <v>269.89999999999998</v>
      </c>
      <c r="E4" s="3">
        <f t="shared" si="1"/>
        <v>482.8</v>
      </c>
      <c r="F4" s="3">
        <f t="shared" si="1"/>
        <v>598.59999999999991</v>
      </c>
      <c r="G4" s="3">
        <f t="shared" si="1"/>
        <v>579.1</v>
      </c>
      <c r="H4" s="3">
        <f t="shared" si="1"/>
        <v>691.3</v>
      </c>
      <c r="I4" s="3">
        <f t="shared" si="1"/>
        <v>1415.9</v>
      </c>
      <c r="J4" s="3">
        <f t="shared" si="1"/>
        <v>1088.3</v>
      </c>
      <c r="K4" s="3">
        <f t="shared" si="1"/>
        <v>759.9</v>
      </c>
      <c r="L4" s="3">
        <f t="shared" si="1"/>
        <v>422.6</v>
      </c>
      <c r="M4" s="3">
        <f t="shared" si="1"/>
        <v>527.90000000000009</v>
      </c>
      <c r="N4" s="3">
        <f t="shared" si="1"/>
        <v>886</v>
      </c>
      <c r="O4" s="3">
        <f t="shared" si="1"/>
        <v>1357.8</v>
      </c>
      <c r="P4" s="3">
        <f t="shared" si="1"/>
        <v>754.4</v>
      </c>
      <c r="Q4" s="3">
        <f t="shared" si="1"/>
        <v>2033.5</v>
      </c>
      <c r="R4" s="3">
        <f t="shared" si="1"/>
        <v>679.9</v>
      </c>
      <c r="S4" s="3">
        <f t="shared" si="1"/>
        <v>467.2</v>
      </c>
      <c r="T4" s="3">
        <f t="shared" si="1"/>
        <v>305.85000000000002</v>
      </c>
      <c r="U4" s="3">
        <f t="shared" si="1"/>
        <v>258.3</v>
      </c>
      <c r="V4" s="3">
        <f t="shared" si="1"/>
        <v>257.10000000000002</v>
      </c>
      <c r="W4" s="10">
        <v>430.4</v>
      </c>
      <c r="X4" s="10">
        <v>479.9</v>
      </c>
      <c r="Y4" s="7">
        <v>476.3</v>
      </c>
    </row>
    <row r="5" spans="1:25" x14ac:dyDescent="0.25">
      <c r="A5" s="3" t="s">
        <v>2</v>
      </c>
      <c r="B5" s="3">
        <f>B61</f>
        <v>93.9</v>
      </c>
      <c r="C5" s="3">
        <f t="shared" ref="C5:S5" si="2">C61</f>
        <v>65.2</v>
      </c>
      <c r="D5" s="3">
        <f t="shared" si="2"/>
        <v>45.6</v>
      </c>
      <c r="E5" s="3">
        <f t="shared" si="2"/>
        <v>56.5</v>
      </c>
      <c r="F5" s="3">
        <f t="shared" si="2"/>
        <v>62.3</v>
      </c>
      <c r="G5" s="3">
        <f t="shared" si="2"/>
        <v>48</v>
      </c>
      <c r="H5" s="3">
        <f t="shared" si="2"/>
        <v>125</v>
      </c>
      <c r="I5" s="3">
        <f t="shared" si="2"/>
        <v>247.1</v>
      </c>
      <c r="J5" s="3">
        <f t="shared" si="2"/>
        <v>67.8</v>
      </c>
      <c r="K5" s="3">
        <f t="shared" si="2"/>
        <v>134.22</v>
      </c>
      <c r="L5" s="3">
        <f t="shared" si="2"/>
        <v>116.3</v>
      </c>
      <c r="M5" s="3">
        <f t="shared" si="2"/>
        <v>155</v>
      </c>
      <c r="N5" s="3">
        <f t="shared" si="2"/>
        <v>162.1</v>
      </c>
      <c r="O5" s="3">
        <f t="shared" si="2"/>
        <v>326.89999999999998</v>
      </c>
      <c r="P5" s="3">
        <f t="shared" si="2"/>
        <v>227.89999999999998</v>
      </c>
      <c r="Q5" s="3">
        <f t="shared" si="2"/>
        <v>775.1</v>
      </c>
      <c r="R5" s="3">
        <f t="shared" si="2"/>
        <v>59.800000000000004</v>
      </c>
      <c r="S5" s="3">
        <f t="shared" si="2"/>
        <v>60.000000000000007</v>
      </c>
      <c r="T5" s="3">
        <f>U61</f>
        <v>75.5</v>
      </c>
      <c r="U5" s="3">
        <f t="shared" ref="U5:V5" si="3">V61</f>
        <v>65.7</v>
      </c>
      <c r="V5" s="3">
        <f t="shared" si="3"/>
        <v>39.299999999999997</v>
      </c>
      <c r="W5" s="10">
        <v>84.3</v>
      </c>
      <c r="X5" s="10">
        <v>78.8</v>
      </c>
      <c r="Y5" s="7">
        <v>78.3</v>
      </c>
    </row>
    <row r="28" spans="1:25" x14ac:dyDescent="0.25">
      <c r="A28" s="1" t="s">
        <v>10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5" x14ac:dyDescent="0.25">
      <c r="A29" s="8" t="s">
        <v>14</v>
      </c>
      <c r="B29" s="3">
        <v>1990</v>
      </c>
      <c r="C29" s="3">
        <v>1995</v>
      </c>
      <c r="D29" s="3">
        <v>1999</v>
      </c>
      <c r="E29" s="3">
        <v>2000</v>
      </c>
      <c r="F29" s="3">
        <v>2001</v>
      </c>
      <c r="G29" s="3">
        <v>2002</v>
      </c>
      <c r="H29" s="3">
        <v>2003</v>
      </c>
      <c r="I29" s="3">
        <v>2004</v>
      </c>
      <c r="J29" s="3">
        <v>2005</v>
      </c>
      <c r="K29" s="3">
        <v>2006</v>
      </c>
      <c r="L29" s="3">
        <v>2007</v>
      </c>
      <c r="M29" s="3">
        <v>2008</v>
      </c>
      <c r="N29" s="3">
        <v>2009</v>
      </c>
      <c r="O29" s="3">
        <v>2010</v>
      </c>
      <c r="P29" s="3">
        <v>2011</v>
      </c>
      <c r="Q29" s="3">
        <v>2012</v>
      </c>
      <c r="R29" s="3">
        <v>2013</v>
      </c>
      <c r="S29" s="3">
        <v>2014</v>
      </c>
      <c r="T29" s="3">
        <v>2016</v>
      </c>
      <c r="U29" s="3">
        <v>2017</v>
      </c>
      <c r="V29" s="3">
        <v>2018</v>
      </c>
      <c r="W29" s="3">
        <v>2019</v>
      </c>
      <c r="X29" s="3">
        <v>2020</v>
      </c>
      <c r="Y29" s="3">
        <v>2021</v>
      </c>
    </row>
    <row r="30" spans="1:25" x14ac:dyDescent="0.25">
      <c r="A30" s="4" t="s">
        <v>3</v>
      </c>
      <c r="B30" s="3">
        <v>60.9</v>
      </c>
      <c r="C30" s="3">
        <v>97.2</v>
      </c>
      <c r="D30" s="3">
        <v>93.1</v>
      </c>
      <c r="E30" s="3">
        <v>81.2</v>
      </c>
      <c r="F30" s="3">
        <v>136.30000000000001</v>
      </c>
      <c r="G30" s="3">
        <v>125</v>
      </c>
      <c r="H30" s="3">
        <v>118.7</v>
      </c>
      <c r="I30" s="3">
        <v>1006.1</v>
      </c>
      <c r="J30" s="3">
        <v>657.8</v>
      </c>
      <c r="K30" s="3">
        <v>388.4</v>
      </c>
      <c r="L30" s="3">
        <v>107.9</v>
      </c>
      <c r="M30" s="3">
        <v>67.7</v>
      </c>
      <c r="N30" s="3">
        <v>299.3</v>
      </c>
      <c r="O30" s="3">
        <v>959.5</v>
      </c>
      <c r="P30" s="3">
        <v>448.7</v>
      </c>
      <c r="Q30" s="3">
        <v>637.4</v>
      </c>
      <c r="R30" s="3">
        <v>410.5</v>
      </c>
      <c r="S30" s="3">
        <v>51</v>
      </c>
      <c r="T30" s="3">
        <v>117.5</v>
      </c>
      <c r="U30" s="3">
        <v>11.7</v>
      </c>
      <c r="V30" s="3">
        <v>60</v>
      </c>
      <c r="W30" s="10">
        <v>17.434347000000002</v>
      </c>
      <c r="X30" s="10">
        <v>8.8639749999999982</v>
      </c>
      <c r="Y30" s="7">
        <v>8.5</v>
      </c>
    </row>
    <row r="31" spans="1:25" x14ac:dyDescent="0.25">
      <c r="A31" s="3" t="s">
        <v>4</v>
      </c>
      <c r="B31" s="3">
        <v>147.19999999999999</v>
      </c>
      <c r="C31" s="3">
        <v>171.4</v>
      </c>
      <c r="D31" s="3">
        <v>176.8</v>
      </c>
      <c r="E31" s="3">
        <v>169.1</v>
      </c>
      <c r="F31" s="3">
        <v>167.6</v>
      </c>
      <c r="G31" s="3">
        <v>176.5</v>
      </c>
      <c r="H31" s="3">
        <v>184.2</v>
      </c>
      <c r="I31" s="3">
        <v>184.4</v>
      </c>
      <c r="J31" s="3">
        <v>181.6</v>
      </c>
      <c r="K31" s="3">
        <v>189.5</v>
      </c>
      <c r="L31" s="3">
        <v>189.4</v>
      </c>
      <c r="M31" s="3">
        <v>183.9</v>
      </c>
      <c r="N31" s="3">
        <v>226.8</v>
      </c>
      <c r="O31" s="3">
        <v>39.4</v>
      </c>
      <c r="P31" s="3">
        <v>33</v>
      </c>
      <c r="Q31" s="3">
        <v>131.6</v>
      </c>
      <c r="R31" s="3">
        <v>113</v>
      </c>
      <c r="S31" s="3">
        <v>207.2</v>
      </c>
      <c r="T31" s="3">
        <v>86.95</v>
      </c>
      <c r="U31" s="3">
        <v>95.2</v>
      </c>
      <c r="V31" s="3">
        <v>91.5</v>
      </c>
      <c r="W31" s="3">
        <v>256.40329299999996</v>
      </c>
      <c r="X31" s="10">
        <v>263.04943800000001</v>
      </c>
      <c r="Y31" s="7">
        <v>256.8</v>
      </c>
    </row>
    <row r="32" spans="1:25" ht="30" x14ac:dyDescent="0.25">
      <c r="A32" s="4" t="s">
        <v>5</v>
      </c>
      <c r="B32" s="3"/>
      <c r="C32" s="3"/>
      <c r="D32" s="3"/>
      <c r="E32" s="3">
        <v>232.5</v>
      </c>
      <c r="F32" s="3">
        <v>294.7</v>
      </c>
      <c r="G32" s="3">
        <v>277.60000000000002</v>
      </c>
      <c r="H32" s="3">
        <v>388.4</v>
      </c>
      <c r="I32" s="3">
        <v>225.4</v>
      </c>
      <c r="J32" s="3">
        <v>248.9</v>
      </c>
      <c r="K32" s="3">
        <v>182</v>
      </c>
      <c r="L32" s="3">
        <v>125.3</v>
      </c>
      <c r="M32" s="3">
        <v>276.3</v>
      </c>
      <c r="N32" s="3">
        <v>359.9</v>
      </c>
      <c r="O32" s="3">
        <v>358.9</v>
      </c>
      <c r="P32" s="3">
        <v>272.7</v>
      </c>
      <c r="Q32" s="3">
        <v>1264.5</v>
      </c>
      <c r="R32" s="3">
        <v>156.4</v>
      </c>
      <c r="S32" s="9">
        <v>209</v>
      </c>
      <c r="T32" s="9">
        <v>101.4</v>
      </c>
      <c r="U32" s="9">
        <v>151.4</v>
      </c>
      <c r="V32" s="3">
        <v>105.6</v>
      </c>
      <c r="W32" s="3">
        <v>156.6</v>
      </c>
      <c r="X32" s="3">
        <v>208</v>
      </c>
      <c r="Y32" s="7">
        <v>211</v>
      </c>
    </row>
    <row r="33" spans="1:25" x14ac:dyDescent="0.25">
      <c r="A33" s="7" t="s">
        <v>15</v>
      </c>
      <c r="B33" s="7">
        <f>SUM(B30:B32)</f>
        <v>208.1</v>
      </c>
      <c r="C33" s="7">
        <f t="shared" ref="C33:V33" si="4">SUM(C30:C32)</f>
        <v>268.60000000000002</v>
      </c>
      <c r="D33" s="7">
        <f t="shared" si="4"/>
        <v>269.89999999999998</v>
      </c>
      <c r="E33" s="7">
        <f t="shared" si="4"/>
        <v>482.8</v>
      </c>
      <c r="F33" s="7">
        <f t="shared" si="4"/>
        <v>598.59999999999991</v>
      </c>
      <c r="G33" s="7">
        <f t="shared" si="4"/>
        <v>579.1</v>
      </c>
      <c r="H33" s="7">
        <f t="shared" si="4"/>
        <v>691.3</v>
      </c>
      <c r="I33" s="7">
        <f t="shared" si="4"/>
        <v>1415.9</v>
      </c>
      <c r="J33" s="7">
        <f t="shared" si="4"/>
        <v>1088.3</v>
      </c>
      <c r="K33" s="7">
        <f t="shared" si="4"/>
        <v>759.9</v>
      </c>
      <c r="L33" s="7">
        <f t="shared" si="4"/>
        <v>422.6</v>
      </c>
      <c r="M33" s="7">
        <f t="shared" si="4"/>
        <v>527.90000000000009</v>
      </c>
      <c r="N33" s="7">
        <f t="shared" si="4"/>
        <v>886</v>
      </c>
      <c r="O33" s="7">
        <f t="shared" si="4"/>
        <v>1357.8</v>
      </c>
      <c r="P33" s="7">
        <f t="shared" si="4"/>
        <v>754.4</v>
      </c>
      <c r="Q33" s="7">
        <f t="shared" si="4"/>
        <v>2033.5</v>
      </c>
      <c r="R33" s="7">
        <f t="shared" si="4"/>
        <v>679.9</v>
      </c>
      <c r="S33" s="9">
        <f t="shared" si="4"/>
        <v>467.2</v>
      </c>
      <c r="T33" s="9">
        <f t="shared" si="4"/>
        <v>305.85000000000002</v>
      </c>
      <c r="U33" s="9">
        <f t="shared" si="4"/>
        <v>258.3</v>
      </c>
      <c r="V33" s="7">
        <f t="shared" si="4"/>
        <v>257.10000000000002</v>
      </c>
      <c r="W33" s="11">
        <f>SUM(W30:W32)</f>
        <v>430.43763999999999</v>
      </c>
      <c r="X33" s="11">
        <f>SUM(X30:X32)</f>
        <v>479.91341299999999</v>
      </c>
      <c r="Y33" s="7">
        <v>476.3</v>
      </c>
    </row>
    <row r="56" spans="1:26" x14ac:dyDescent="0.25">
      <c r="A56" s="1" t="s">
        <v>11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6" x14ac:dyDescent="0.25">
      <c r="A57" s="6" t="s">
        <v>14</v>
      </c>
      <c r="B57" s="3">
        <v>1990</v>
      </c>
      <c r="C57" s="3">
        <v>1995</v>
      </c>
      <c r="D57" s="3">
        <v>1999</v>
      </c>
      <c r="E57" s="3">
        <v>2000</v>
      </c>
      <c r="F57" s="3">
        <v>2001</v>
      </c>
      <c r="G57" s="3">
        <v>2002</v>
      </c>
      <c r="H57" s="3">
        <v>2003</v>
      </c>
      <c r="I57" s="3">
        <v>2004</v>
      </c>
      <c r="J57" s="3">
        <v>2005</v>
      </c>
      <c r="K57" s="3">
        <v>2006</v>
      </c>
      <c r="L57" s="3">
        <v>2007</v>
      </c>
      <c r="M57" s="3">
        <v>2008</v>
      </c>
      <c r="N57" s="3">
        <v>2009</v>
      </c>
      <c r="O57" s="3">
        <v>2010</v>
      </c>
      <c r="P57" s="3">
        <v>2011</v>
      </c>
      <c r="Q57" s="3">
        <v>2012</v>
      </c>
      <c r="R57" s="3">
        <v>2013</v>
      </c>
      <c r="S57" s="3">
        <v>2014</v>
      </c>
      <c r="T57" s="3">
        <v>2015</v>
      </c>
      <c r="U57" s="3">
        <v>2016</v>
      </c>
      <c r="V57" s="3">
        <v>2017</v>
      </c>
      <c r="W57" s="3">
        <v>2018</v>
      </c>
      <c r="X57" s="3">
        <v>2019</v>
      </c>
      <c r="Y57" s="3">
        <v>2020</v>
      </c>
      <c r="Z57" s="3">
        <v>2021</v>
      </c>
    </row>
    <row r="58" spans="1:26" x14ac:dyDescent="0.25">
      <c r="A58" s="3" t="s">
        <v>6</v>
      </c>
      <c r="B58" s="3">
        <v>44.5</v>
      </c>
      <c r="C58" s="3">
        <v>32.6</v>
      </c>
      <c r="D58" s="3">
        <v>20.5</v>
      </c>
      <c r="E58" s="3">
        <v>14.2</v>
      </c>
      <c r="F58" s="3">
        <v>12.2</v>
      </c>
      <c r="G58" s="3">
        <v>8.5</v>
      </c>
      <c r="H58" s="3">
        <v>84</v>
      </c>
      <c r="I58" s="3">
        <v>192.9</v>
      </c>
      <c r="J58" s="3">
        <v>26.2</v>
      </c>
      <c r="K58" s="3">
        <v>100.6</v>
      </c>
      <c r="L58" s="3">
        <v>79.099999999999994</v>
      </c>
      <c r="M58" s="3">
        <v>104.5</v>
      </c>
      <c r="N58" s="3">
        <v>114.1</v>
      </c>
      <c r="O58" s="3">
        <v>130.19999999999999</v>
      </c>
      <c r="P58" s="3">
        <v>55.3</v>
      </c>
      <c r="Q58" s="3">
        <v>652.9</v>
      </c>
      <c r="R58" s="3">
        <v>25.3</v>
      </c>
      <c r="S58" s="3">
        <v>17.600000000000001</v>
      </c>
      <c r="T58" s="3">
        <v>3.92</v>
      </c>
      <c r="U58" s="3">
        <v>15.1</v>
      </c>
      <c r="V58" s="3">
        <v>22.3</v>
      </c>
      <c r="W58" s="3">
        <v>4.8</v>
      </c>
      <c r="X58" s="10">
        <v>7.5572480000000004</v>
      </c>
      <c r="Y58" s="10">
        <v>7.745628</v>
      </c>
      <c r="Z58" s="10">
        <f>'[1]T-02 2021'!$E$9+'[1]T-02 2021'!$E$10</f>
        <v>5.5182450000000003</v>
      </c>
    </row>
    <row r="59" spans="1:26" x14ac:dyDescent="0.25">
      <c r="A59" s="3" t="s">
        <v>7</v>
      </c>
      <c r="B59" s="3">
        <v>49.4</v>
      </c>
      <c r="C59" s="3">
        <v>32.6</v>
      </c>
      <c r="D59" s="3">
        <v>25.1</v>
      </c>
      <c r="E59" s="3">
        <v>35.6</v>
      </c>
      <c r="F59" s="3">
        <v>38.1</v>
      </c>
      <c r="G59" s="3">
        <v>35.700000000000003</v>
      </c>
      <c r="H59" s="3">
        <v>36.1</v>
      </c>
      <c r="I59" s="3">
        <v>34.799999999999997</v>
      </c>
      <c r="J59" s="3">
        <v>35.4</v>
      </c>
      <c r="K59" s="3">
        <v>33.6</v>
      </c>
      <c r="L59" s="3">
        <v>37</v>
      </c>
      <c r="M59" s="3">
        <v>48.9</v>
      </c>
      <c r="N59" s="3">
        <v>47</v>
      </c>
      <c r="O59" s="3">
        <v>195.7</v>
      </c>
      <c r="P59" s="3">
        <v>171.6</v>
      </c>
      <c r="Q59" s="3">
        <v>33.5</v>
      </c>
      <c r="R59" s="3">
        <v>34.4</v>
      </c>
      <c r="S59" s="3">
        <v>42.2</v>
      </c>
      <c r="T59" s="3">
        <v>22.36</v>
      </c>
      <c r="U59" s="3">
        <v>0</v>
      </c>
      <c r="V59" s="3">
        <v>0</v>
      </c>
      <c r="W59" s="3">
        <v>0</v>
      </c>
      <c r="X59" s="10">
        <v>35.323713000000005</v>
      </c>
      <c r="Y59" s="10">
        <v>38.491107000000007</v>
      </c>
      <c r="Z59" s="3">
        <v>36.200000000000003</v>
      </c>
    </row>
    <row r="60" spans="1:26" ht="30" x14ac:dyDescent="0.25">
      <c r="A60" s="5" t="s">
        <v>8</v>
      </c>
      <c r="B60" s="3"/>
      <c r="C60" s="3"/>
      <c r="D60" s="3"/>
      <c r="E60" s="3">
        <v>6.7</v>
      </c>
      <c r="F60" s="3">
        <v>12</v>
      </c>
      <c r="G60" s="3">
        <v>3.8</v>
      </c>
      <c r="H60" s="3">
        <v>4.9000000000000004</v>
      </c>
      <c r="I60" s="3">
        <v>19.399999999999999</v>
      </c>
      <c r="J60" s="3">
        <v>6.2</v>
      </c>
      <c r="K60" s="3">
        <v>0.02</v>
      </c>
      <c r="L60" s="3">
        <v>0.2</v>
      </c>
      <c r="M60" s="3">
        <v>1.6</v>
      </c>
      <c r="N60" s="3">
        <v>1</v>
      </c>
      <c r="O60" s="3">
        <v>1</v>
      </c>
      <c r="P60" s="3">
        <v>1</v>
      </c>
      <c r="Q60" s="3">
        <v>88.7</v>
      </c>
      <c r="R60" s="3">
        <v>0.1</v>
      </c>
      <c r="S60" s="3">
        <v>0.2</v>
      </c>
      <c r="T60" s="3"/>
      <c r="U60" s="3">
        <v>60.4</v>
      </c>
      <c r="V60" s="3">
        <v>43.4</v>
      </c>
      <c r="W60" s="3">
        <v>34.5</v>
      </c>
      <c r="X60" s="10">
        <v>41.438402000000004</v>
      </c>
      <c r="Y60" s="10">
        <v>32.543132</v>
      </c>
      <c r="Z60" s="10">
        <v>36.543132</v>
      </c>
    </row>
    <row r="61" spans="1:26" x14ac:dyDescent="0.25">
      <c r="A61" s="7" t="s">
        <v>15</v>
      </c>
      <c r="B61" s="7">
        <f>SUM(B58:B60)</f>
        <v>93.9</v>
      </c>
      <c r="C61" s="7">
        <f t="shared" ref="C61:Y61" si="5">SUM(C58:C60)</f>
        <v>65.2</v>
      </c>
      <c r="D61" s="7">
        <f t="shared" si="5"/>
        <v>45.6</v>
      </c>
      <c r="E61" s="7">
        <f t="shared" si="5"/>
        <v>56.5</v>
      </c>
      <c r="F61" s="7">
        <f t="shared" si="5"/>
        <v>62.3</v>
      </c>
      <c r="G61" s="7">
        <f t="shared" si="5"/>
        <v>48</v>
      </c>
      <c r="H61" s="7">
        <f t="shared" si="5"/>
        <v>125</v>
      </c>
      <c r="I61" s="7">
        <f t="shared" si="5"/>
        <v>247.1</v>
      </c>
      <c r="J61" s="7">
        <f t="shared" si="5"/>
        <v>67.8</v>
      </c>
      <c r="K61" s="7">
        <f t="shared" si="5"/>
        <v>134.22</v>
      </c>
      <c r="L61" s="7">
        <f t="shared" si="5"/>
        <v>116.3</v>
      </c>
      <c r="M61" s="7">
        <f t="shared" si="5"/>
        <v>155</v>
      </c>
      <c r="N61" s="7">
        <f t="shared" si="5"/>
        <v>162.1</v>
      </c>
      <c r="O61" s="7">
        <f t="shared" si="5"/>
        <v>326.89999999999998</v>
      </c>
      <c r="P61" s="7">
        <f t="shared" si="5"/>
        <v>227.89999999999998</v>
      </c>
      <c r="Q61" s="7">
        <f t="shared" si="5"/>
        <v>775.1</v>
      </c>
      <c r="R61" s="7">
        <f t="shared" si="5"/>
        <v>59.800000000000004</v>
      </c>
      <c r="S61" s="7">
        <f t="shared" si="5"/>
        <v>60.000000000000007</v>
      </c>
      <c r="T61" s="7">
        <f t="shared" si="5"/>
        <v>26.28</v>
      </c>
      <c r="U61" s="7">
        <f t="shared" si="5"/>
        <v>75.5</v>
      </c>
      <c r="V61" s="7">
        <f t="shared" si="5"/>
        <v>65.7</v>
      </c>
      <c r="W61" s="7">
        <f t="shared" si="5"/>
        <v>39.299999999999997</v>
      </c>
      <c r="X61" s="11">
        <f t="shared" si="5"/>
        <v>84.31936300000001</v>
      </c>
      <c r="Y61" s="11">
        <f t="shared" si="5"/>
        <v>78.77986700000001</v>
      </c>
      <c r="Z61" s="11">
        <v>78.3</v>
      </c>
    </row>
    <row r="85" spans="1:1" x14ac:dyDescent="0.25">
      <c r="A85" s="2" t="s">
        <v>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Zafatena 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2022-11-09T12:31:08Z</dcterms:modified>
</cp:coreProperties>
</file>