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uskoj\Desktop\"/>
    </mc:Choice>
  </mc:AlternateContent>
  <bookViews>
    <workbookView xWindow="0" yWindow="0" windowWidth="28800" windowHeight="1183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" i="1" l="1"/>
  <c r="V13" i="1"/>
  <c r="V12" i="1"/>
  <c r="V14" i="1"/>
  <c r="U6" i="1"/>
  <c r="U13" i="1"/>
  <c r="U12" i="1"/>
  <c r="U14" i="1"/>
  <c r="V9" i="1"/>
  <c r="U9" i="1"/>
  <c r="V8" i="1"/>
  <c r="U8" i="1"/>
  <c r="T12" i="1"/>
  <c r="T6" i="1"/>
  <c r="T8" i="1"/>
  <c r="T13" i="1"/>
  <c r="T14" i="1"/>
  <c r="T9" i="1"/>
  <c r="H12" i="1"/>
  <c r="G12" i="1"/>
  <c r="D6" i="1"/>
  <c r="D9" i="1"/>
  <c r="D8" i="1"/>
  <c r="I12" i="1"/>
  <c r="J12" i="1"/>
  <c r="K12" i="1"/>
  <c r="L12" i="1"/>
  <c r="M12" i="1"/>
  <c r="N12" i="1"/>
  <c r="O12" i="1"/>
  <c r="P12" i="1"/>
  <c r="Q12" i="1"/>
  <c r="R12" i="1"/>
  <c r="S12" i="1"/>
  <c r="F14" i="1"/>
  <c r="S6" i="1"/>
  <c r="R6" i="1"/>
  <c r="Q6" i="1"/>
  <c r="P6" i="1"/>
  <c r="O6" i="1"/>
  <c r="N6" i="1"/>
  <c r="N8" i="1"/>
  <c r="M6" i="1"/>
  <c r="M8" i="1"/>
  <c r="L6" i="1"/>
  <c r="K6" i="1"/>
  <c r="J6" i="1"/>
  <c r="I6" i="1"/>
  <c r="H6" i="1"/>
  <c r="G6" i="1"/>
  <c r="G13" i="1"/>
  <c r="F6" i="1"/>
  <c r="E6" i="1"/>
  <c r="O13" i="1"/>
  <c r="O14" i="1"/>
  <c r="K13" i="1"/>
  <c r="K14" i="1"/>
  <c r="P13" i="1"/>
  <c r="P14" i="1"/>
  <c r="Q13" i="1"/>
  <c r="Q14" i="1"/>
  <c r="S13" i="1"/>
  <c r="S14" i="1"/>
  <c r="R13" i="1"/>
  <c r="R14" i="1"/>
  <c r="J13" i="1"/>
  <c r="J14" i="1"/>
  <c r="L13" i="1"/>
  <c r="L14" i="1"/>
  <c r="H13" i="1"/>
  <c r="H14" i="1"/>
  <c r="I13" i="1"/>
  <c r="I14" i="1"/>
  <c r="G14" i="1"/>
  <c r="N13" i="1"/>
  <c r="N14" i="1"/>
  <c r="M13" i="1"/>
  <c r="M14" i="1"/>
  <c r="L8" i="1"/>
  <c r="L9" i="1"/>
  <c r="E9" i="1"/>
  <c r="J8" i="1"/>
  <c r="R8" i="1"/>
  <c r="J9" i="1"/>
  <c r="R9" i="1"/>
  <c r="K8" i="1"/>
  <c r="S8" i="1"/>
  <c r="K9" i="1"/>
  <c r="S9" i="1"/>
  <c r="E8" i="1"/>
  <c r="M9" i="1"/>
  <c r="F8" i="1"/>
  <c r="F9" i="1"/>
  <c r="N9" i="1"/>
  <c r="G9" i="1"/>
  <c r="H8" i="1"/>
  <c r="P8" i="1"/>
  <c r="H9" i="1"/>
  <c r="P9" i="1"/>
  <c r="G8" i="1"/>
  <c r="O8" i="1"/>
  <c r="O9" i="1"/>
  <c r="I8" i="1"/>
  <c r="Q8" i="1"/>
  <c r="I9" i="1"/>
  <c r="Q9" i="1"/>
</calcChain>
</file>

<file path=xl/sharedStrings.xml><?xml version="1.0" encoding="utf-8"?>
<sst xmlns="http://schemas.openxmlformats.org/spreadsheetml/2006/main" count="24" uniqueCount="21">
  <si>
    <t>%</t>
  </si>
  <si>
    <t>Table 1. Freight transport demand</t>
  </si>
  <si>
    <t>Unit</t>
  </si>
  <si>
    <t>million tkm</t>
  </si>
  <si>
    <t>million EUR</t>
  </si>
  <si>
    <t>GDP</t>
  </si>
  <si>
    <t xml:space="preserve">Total freight transport demand </t>
  </si>
  <si>
    <t>of which</t>
  </si>
  <si>
    <t xml:space="preserve">Road transport </t>
  </si>
  <si>
    <t xml:space="preserve">Railway transport </t>
  </si>
  <si>
    <t>GDP(index 2000=100)</t>
  </si>
  <si>
    <t>Total  freight transport demand (index 2000=100)</t>
  </si>
  <si>
    <t>tkm/GDP</t>
  </si>
  <si>
    <t>GDP 2000=100</t>
  </si>
  <si>
    <t>GDP in million EUR (at current exchange rate)</t>
  </si>
  <si>
    <t>note</t>
  </si>
  <si>
    <t>Total freight transport demand/GDP ratio</t>
  </si>
  <si>
    <r>
      <t xml:space="preserve">Source: </t>
    </r>
    <r>
      <rPr>
        <sz val="12"/>
        <color theme="1"/>
        <rFont val="Calibri"/>
        <family val="2"/>
        <charset val="204"/>
        <scheme val="minor"/>
      </rPr>
      <t>State Statistical Office</t>
    </r>
  </si>
  <si>
    <t>Preliminary data for 2016</t>
  </si>
  <si>
    <t>Road freight transport</t>
  </si>
  <si>
    <t>Railway freight 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</si>
</sst>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4"/>
      <name val="Calibri"/>
      <family val="2"/>
      <charset val="204"/>
    </font>
    <font>
      <i/>
      <sz val="10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i/>
      <sz val="12"/>
      <name val="Calibri"/>
      <family val="2"/>
      <charset val="204"/>
    </font>
    <font>
      <b/>
      <sz val="9"/>
      <name val="Macedonian Tms"/>
      <family val="1"/>
    </font>
    <font>
      <sz val="12"/>
      <color indexed="8"/>
      <name val="Calibri"/>
      <family val="2"/>
      <charset val="238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</cellStyleXfs>
  <cellXfs count="41">
    <xf numFmtId="0" fontId="0" fillId="0" borderId="0" xfId="0"/>
    <xf numFmtId="0" fontId="2" fillId="0" borderId="0" xfId="0" applyFont="1" applyFill="1"/>
    <xf numFmtId="0" fontId="4" fillId="0" borderId="0" xfId="0" applyFont="1" applyFill="1" applyAlignment="1">
      <alignment horizontal="center"/>
    </xf>
    <xf numFmtId="0" fontId="2" fillId="0" borderId="1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164" fontId="5" fillId="0" borderId="4" xfId="1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/>
    <xf numFmtId="0" fontId="5" fillId="0" borderId="0" xfId="0" applyFont="1" applyFill="1" applyBorder="1" applyAlignment="1">
      <alignment vertical="center"/>
    </xf>
    <xf numFmtId="0" fontId="2" fillId="0" borderId="0" xfId="0" applyFont="1" applyFill="1" applyAlignment="1">
      <alignment wrapText="1"/>
    </xf>
    <xf numFmtId="0" fontId="8" fillId="0" borderId="0" xfId="0" applyFont="1" applyBorder="1" applyAlignment="1">
      <alignment vertical="justify" wrapText="1"/>
    </xf>
    <xf numFmtId="0" fontId="2" fillId="0" borderId="0" xfId="0" applyFont="1" applyFill="1" applyBorder="1"/>
    <xf numFmtId="4" fontId="5" fillId="0" borderId="1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0" fillId="0" borderId="0" xfId="0" applyFont="1"/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0" fillId="0" borderId="0" xfId="0" applyFill="1" applyProtection="1"/>
    <xf numFmtId="0" fontId="3" fillId="0" borderId="0" xfId="0" applyFont="1" applyFill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2"/>
    <cellStyle name="Percent" xfId="1" builtinId="5"/>
    <cellStyle name="Standard 2 2" xfId="3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</dxf>
  </dxfs>
  <tableStyles count="1" defaultTableStyle="TableStyleMedium2" defaultPivotStyle="PivotStyleLight16">
    <tableStyle name="Styl tabulky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990089269588003E-2"/>
          <c:y val="4.4243331354998736E-2"/>
          <c:w val="0.88553602102811824"/>
          <c:h val="0.770443934483132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Sheet1!$B$4</c:f>
              <c:strCache>
                <c:ptCount val="1"/>
                <c:pt idx="0">
                  <c:v>Road freight transport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Sheet1!$D$3:$V$3</c:f>
              <c:numCache>
                <c:formatCode>General</c:formatCode>
                <c:ptCount val="19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</c:numCache>
            </c:numRef>
          </c:cat>
          <c:val>
            <c:numRef>
              <c:f>Sheet1!$D$4:$V$4</c:f>
              <c:numCache>
                <c:formatCode>General</c:formatCode>
                <c:ptCount val="19"/>
                <c:pt idx="0">
                  <c:v>2189</c:v>
                </c:pt>
                <c:pt idx="1">
                  <c:v>1174</c:v>
                </c:pt>
                <c:pt idx="2">
                  <c:v>776</c:v>
                </c:pt>
                <c:pt idx="3">
                  <c:v>3131</c:v>
                </c:pt>
                <c:pt idx="4">
                  <c:v>3679</c:v>
                </c:pt>
                <c:pt idx="5">
                  <c:v>5450</c:v>
                </c:pt>
                <c:pt idx="6">
                  <c:v>5341</c:v>
                </c:pt>
                <c:pt idx="7">
                  <c:v>5576</c:v>
                </c:pt>
                <c:pt idx="8">
                  <c:v>8299</c:v>
                </c:pt>
                <c:pt idx="9">
                  <c:v>5938</c:v>
                </c:pt>
                <c:pt idx="10">
                  <c:v>3978</c:v>
                </c:pt>
                <c:pt idx="11">
                  <c:v>4035</c:v>
                </c:pt>
                <c:pt idx="12">
                  <c:v>4235</c:v>
                </c:pt>
                <c:pt idx="13">
                  <c:v>5381</c:v>
                </c:pt>
                <c:pt idx="14">
                  <c:v>5802</c:v>
                </c:pt>
                <c:pt idx="15">
                  <c:v>5145</c:v>
                </c:pt>
                <c:pt idx="16">
                  <c:v>7399</c:v>
                </c:pt>
                <c:pt idx="17">
                  <c:v>6759</c:v>
                </c:pt>
                <c:pt idx="18">
                  <c:v>6946</c:v>
                </c:pt>
              </c:numCache>
            </c:numRef>
          </c:val>
        </c:ser>
        <c:ser>
          <c:idx val="1"/>
          <c:order val="1"/>
          <c:tx>
            <c:strRef>
              <c:f>Sheet1!#REF!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Sheet1!$D$3:$V$3</c:f>
              <c:numCache>
                <c:formatCode>General</c:formatCode>
                <c:ptCount val="19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</c:numCache>
            </c:numRef>
          </c:cat>
          <c:val>
            <c:numRef>
              <c:f>Sheet1!#REF!</c:f>
              <c:extLst xmlns:c15="http://schemas.microsoft.com/office/drawing/2012/chart"/>
            </c:numRef>
          </c:val>
        </c:ser>
        <c:ser>
          <c:idx val="3"/>
          <c:order val="2"/>
          <c:tx>
            <c:strRef>
              <c:f>Sheet1!#REF!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Sheet1!$D$3:$V$3</c:f>
              <c:numCache>
                <c:formatCode>General</c:formatCode>
                <c:ptCount val="19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</c:numCache>
            </c:numRef>
          </c:cat>
          <c:val>
            <c:numRef>
              <c:f>Sheet1!#REF!</c:f>
              <c:extLst xmlns:c15="http://schemas.microsoft.com/office/drawing/2012/chart"/>
            </c:numRef>
          </c:val>
        </c:ser>
        <c:ser>
          <c:idx val="5"/>
          <c:order val="3"/>
          <c:tx>
            <c:strRef>
              <c:f>Sheet1!#REF!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Sheet1!$D$3:$V$3</c:f>
              <c:numCache>
                <c:formatCode>General</c:formatCode>
                <c:ptCount val="19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</c:numCache>
            </c:numRef>
          </c:cat>
          <c:val>
            <c:numRef>
              <c:f>Sheet1!#REF!</c:f>
              <c:extLst xmlns:c15="http://schemas.microsoft.com/office/drawing/2012/chart"/>
            </c:numRef>
          </c:val>
        </c:ser>
        <c:ser>
          <c:idx val="7"/>
          <c:order val="4"/>
          <c:tx>
            <c:strRef>
              <c:f>Sheet1!$B$5</c:f>
              <c:strCache>
                <c:ptCount val="1"/>
                <c:pt idx="0">
                  <c:v>Railway freight transport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Sheet1!$D$3:$V$3</c:f>
              <c:numCache>
                <c:formatCode>General</c:formatCode>
                <c:ptCount val="19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</c:numCache>
            </c:numRef>
          </c:cat>
          <c:val>
            <c:numRef>
              <c:f>Sheet1!$D$5:$V$5</c:f>
              <c:numCache>
                <c:formatCode>General</c:formatCode>
                <c:ptCount val="19"/>
                <c:pt idx="0">
                  <c:v>769</c:v>
                </c:pt>
                <c:pt idx="1">
                  <c:v>169</c:v>
                </c:pt>
                <c:pt idx="2">
                  <c:v>527</c:v>
                </c:pt>
                <c:pt idx="3">
                  <c:v>462</c:v>
                </c:pt>
                <c:pt idx="4">
                  <c:v>334</c:v>
                </c:pt>
                <c:pt idx="5">
                  <c:v>373</c:v>
                </c:pt>
                <c:pt idx="6">
                  <c:v>426</c:v>
                </c:pt>
                <c:pt idx="7">
                  <c:v>530</c:v>
                </c:pt>
                <c:pt idx="8">
                  <c:v>614</c:v>
                </c:pt>
                <c:pt idx="9">
                  <c:v>779</c:v>
                </c:pt>
                <c:pt idx="10">
                  <c:v>743</c:v>
                </c:pt>
                <c:pt idx="11">
                  <c:v>497</c:v>
                </c:pt>
                <c:pt idx="12">
                  <c:v>525</c:v>
                </c:pt>
                <c:pt idx="13">
                  <c:v>479</c:v>
                </c:pt>
                <c:pt idx="14">
                  <c:v>423</c:v>
                </c:pt>
                <c:pt idx="15">
                  <c:v>421</c:v>
                </c:pt>
                <c:pt idx="16">
                  <c:v>411</c:v>
                </c:pt>
                <c:pt idx="17">
                  <c:v>278</c:v>
                </c:pt>
                <c:pt idx="18">
                  <c:v>222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3683024"/>
        <c:axId val="471620720"/>
        <c:extLst/>
      </c:barChart>
      <c:catAx>
        <c:axId val="46368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471620720"/>
        <c:crosses val="autoZero"/>
        <c:auto val="1"/>
        <c:lblAlgn val="ctr"/>
        <c:lblOffset val="100"/>
        <c:noMultiLvlLbl val="0"/>
      </c:catAx>
      <c:valAx>
        <c:axId val="47162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</a:t>
                </a:r>
                <a:r>
                  <a:rPr lang="mk-MK"/>
                  <a:t> </a:t>
                </a:r>
                <a:r>
                  <a:rPr lang="en-US"/>
                  <a:t>tkm</a:t>
                </a:r>
              </a:p>
            </c:rich>
          </c:tx>
          <c:layout>
            <c:manualLayout>
              <c:xMode val="edge"/>
              <c:yMode val="edge"/>
              <c:x val="9.760858955588092E-3"/>
              <c:y val="0.314522897269961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463683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Sheet1!$B$8</c:f>
              <c:strCache>
                <c:ptCount val="1"/>
                <c:pt idx="0">
                  <c:v>Road transport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Sheet1!$D$3:$V$3</c:f>
              <c:numCache>
                <c:formatCode>General</c:formatCode>
                <c:ptCount val="19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</c:numCache>
            </c:numRef>
          </c:cat>
          <c:val>
            <c:numRef>
              <c:f>Sheet1!$D$8:$V$8</c:f>
              <c:numCache>
                <c:formatCode>0.0%</c:formatCode>
                <c:ptCount val="19"/>
                <c:pt idx="0">
                  <c:v>0.74002704530087893</c:v>
                </c:pt>
                <c:pt idx="1">
                  <c:v>0.87416232315711095</c:v>
                </c:pt>
                <c:pt idx="2">
                  <c:v>0.5955487336914812</c:v>
                </c:pt>
                <c:pt idx="3">
                  <c:v>0.87141664347342052</c:v>
                </c:pt>
                <c:pt idx="4">
                  <c:v>0.91677049588836279</c:v>
                </c:pt>
                <c:pt idx="5">
                  <c:v>0.93594367164691739</c:v>
                </c:pt>
                <c:pt idx="6">
                  <c:v>0.92613143748916249</c:v>
                </c:pt>
                <c:pt idx="7">
                  <c:v>0.91320013101867015</c:v>
                </c:pt>
                <c:pt idx="8">
                  <c:v>0.93111185908223948</c:v>
                </c:pt>
                <c:pt idx="9">
                  <c:v>0.88402560666964414</c:v>
                </c:pt>
                <c:pt idx="10">
                  <c:v>0.84261808938784155</c:v>
                </c:pt>
                <c:pt idx="11">
                  <c:v>0.89033539276257723</c:v>
                </c:pt>
                <c:pt idx="12">
                  <c:v>0.88970588235294112</c:v>
                </c:pt>
                <c:pt idx="13">
                  <c:v>0.918259385665529</c:v>
                </c:pt>
                <c:pt idx="14">
                  <c:v>0.93204819277108431</c:v>
                </c:pt>
                <c:pt idx="15">
                  <c:v>0.92436219906575634</c:v>
                </c:pt>
                <c:pt idx="16">
                  <c:v>0.94737516005121636</c:v>
                </c:pt>
                <c:pt idx="17">
                  <c:v>0.96049452891857323</c:v>
                </c:pt>
                <c:pt idx="18">
                  <c:v>0.9690290178571429</c:v>
                </c:pt>
              </c:numCache>
            </c:numRef>
          </c:val>
        </c:ser>
        <c:ser>
          <c:idx val="1"/>
          <c:order val="1"/>
          <c:tx>
            <c:strRef>
              <c:f>Sheet1!$B$9</c:f>
              <c:strCache>
                <c:ptCount val="1"/>
                <c:pt idx="0">
                  <c:v>Railway transport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Sheet1!$D$3:$V$3</c:f>
              <c:numCache>
                <c:formatCode>General</c:formatCode>
                <c:ptCount val="19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</c:numCache>
            </c:numRef>
          </c:cat>
          <c:val>
            <c:numRef>
              <c:f>Sheet1!$D$9:$V$9</c:f>
              <c:numCache>
                <c:formatCode>0.0%</c:formatCode>
                <c:ptCount val="19"/>
                <c:pt idx="0">
                  <c:v>0.25997295469912102</c:v>
                </c:pt>
                <c:pt idx="1">
                  <c:v>0.12583767684288905</c:v>
                </c:pt>
                <c:pt idx="2">
                  <c:v>0.4044512663085188</c:v>
                </c:pt>
                <c:pt idx="3">
                  <c:v>0.12858335652657946</c:v>
                </c:pt>
                <c:pt idx="4">
                  <c:v>8.3229504111637181E-2</c:v>
                </c:pt>
                <c:pt idx="5">
                  <c:v>6.4056328353082601E-2</c:v>
                </c:pt>
                <c:pt idx="6">
                  <c:v>7.3868562510837524E-2</c:v>
                </c:pt>
                <c:pt idx="7">
                  <c:v>8.6799868981329839E-2</c:v>
                </c:pt>
                <c:pt idx="8">
                  <c:v>6.8888140917760576E-2</c:v>
                </c:pt>
                <c:pt idx="9">
                  <c:v>0.11597439333035581</c:v>
                </c:pt>
                <c:pt idx="10">
                  <c:v>0.15738191061215845</c:v>
                </c:pt>
                <c:pt idx="11">
                  <c:v>0.10966460723742277</c:v>
                </c:pt>
                <c:pt idx="12">
                  <c:v>0.11029411764705882</c:v>
                </c:pt>
                <c:pt idx="13">
                  <c:v>8.1740614334470996E-2</c:v>
                </c:pt>
                <c:pt idx="14">
                  <c:v>6.7951807228915667E-2</c:v>
                </c:pt>
                <c:pt idx="15">
                  <c:v>7.5637800934243618E-2</c:v>
                </c:pt>
                <c:pt idx="16">
                  <c:v>5.2624839948783614E-2</c:v>
                </c:pt>
                <c:pt idx="17">
                  <c:v>3.9505471081426748E-2</c:v>
                </c:pt>
                <c:pt idx="18">
                  <c:v>3.0970982142857144E-2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1624080"/>
        <c:axId val="347020080"/>
      </c:barChart>
      <c:catAx>
        <c:axId val="47162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47020080"/>
        <c:crosses val="autoZero"/>
        <c:auto val="1"/>
        <c:lblAlgn val="ctr"/>
        <c:lblOffset val="100"/>
        <c:noMultiLvlLbl val="0"/>
      </c:catAx>
      <c:valAx>
        <c:axId val="34702008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471624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Sheet1!$B$12</c:f>
              <c:strCache>
                <c:ptCount val="1"/>
                <c:pt idx="0">
                  <c:v>GDP(index 2000=100)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Sheet1!$F$3:$V$3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Sheet1!$F$12:$V$12</c:f>
              <c:numCache>
                <c:formatCode>#,##0.00</c:formatCode>
                <c:ptCount val="17"/>
                <c:pt idx="0" formatCode="General">
                  <c:v>1</c:v>
                </c:pt>
                <c:pt idx="1">
                  <c:v>1.0117216117216117</c:v>
                </c:pt>
                <c:pt idx="2">
                  <c:v>1.0356532356532357</c:v>
                </c:pt>
                <c:pt idx="3">
                  <c:v>1.071062271062271</c:v>
                </c:pt>
                <c:pt idx="4">
                  <c:v>1.117948717948718</c:v>
                </c:pt>
                <c:pt idx="5">
                  <c:v>1.2288156288156289</c:v>
                </c:pt>
                <c:pt idx="6">
                  <c:v>1.3362637362637362</c:v>
                </c:pt>
                <c:pt idx="7">
                  <c:v>1.4884004884004884</c:v>
                </c:pt>
                <c:pt idx="8">
                  <c:v>1.6537240537240536</c:v>
                </c:pt>
                <c:pt idx="9">
                  <c:v>1.6525030525030524</c:v>
                </c:pt>
                <c:pt idx="10">
                  <c:v>1.7360195360195361</c:v>
                </c:pt>
                <c:pt idx="11">
                  <c:v>1.8422466422466421</c:v>
                </c:pt>
                <c:pt idx="12">
                  <c:v>1.8522588522588523</c:v>
                </c:pt>
                <c:pt idx="13">
                  <c:v>1.980952380952381</c:v>
                </c:pt>
                <c:pt idx="14">
                  <c:v>2.0830280830280832</c:v>
                </c:pt>
                <c:pt idx="15">
                  <c:v>2.2155015823995079</c:v>
                </c:pt>
                <c:pt idx="16">
                  <c:v>2.3743297670661905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Sheet1!$B$13</c:f>
              <c:strCache>
                <c:ptCount val="1"/>
                <c:pt idx="0">
                  <c:v>Total  freight transport demand (index 2000=100)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Sheet1!$F$3:$V$3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Sheet1!$F$13:$V$13</c:f>
              <c:numCache>
                <c:formatCode>#,##0.00</c:formatCode>
                <c:ptCount val="17"/>
                <c:pt idx="0" formatCode="General">
                  <c:v>1</c:v>
                </c:pt>
                <c:pt idx="1">
                  <c:v>2.7574827321565616</c:v>
                </c:pt>
                <c:pt idx="2">
                  <c:v>3.0798158096699924</c:v>
                </c:pt>
                <c:pt idx="3">
                  <c:v>4.4689178818112048</c:v>
                </c:pt>
                <c:pt idx="4">
                  <c:v>4.4259401381427477</c:v>
                </c:pt>
                <c:pt idx="5">
                  <c:v>4.6861089792785879</c:v>
                </c:pt>
                <c:pt idx="6">
                  <c:v>6.8403683806600153</c:v>
                </c:pt>
                <c:pt idx="7">
                  <c:v>5.1550268610897927</c:v>
                </c:pt>
                <c:pt idx="8">
                  <c:v>3.6231772831926325</c:v>
                </c:pt>
                <c:pt idx="9">
                  <c:v>3.4781273983115888</c:v>
                </c:pt>
                <c:pt idx="10">
                  <c:v>3.6531082118188793</c:v>
                </c:pt>
                <c:pt idx="11">
                  <c:v>4.4973138910207213</c:v>
                </c:pt>
                <c:pt idx="12">
                  <c:v>4.7774366845740595</c:v>
                </c:pt>
                <c:pt idx="13">
                  <c:v>4.2716807367613203</c:v>
                </c:pt>
                <c:pt idx="14">
                  <c:v>5.9938603223330773</c:v>
                </c:pt>
                <c:pt idx="15">
                  <c:v>5.4006139677666924</c:v>
                </c:pt>
                <c:pt idx="16">
                  <c:v>5.501151189562548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Sheet1!$B$14</c:f>
              <c:strCache>
                <c:ptCount val="1"/>
                <c:pt idx="0">
                  <c:v>tkm/GDP</c:v>
                </c:pt>
              </c:strCache>
            </c:strRef>
          </c:tx>
          <c:spPr>
            <a:ln w="34925" cap="rnd">
              <a:solidFill>
                <a:srgbClr val="FFC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Sheet1!$F$3:$V$3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Sheet1!$F$14:$V$14</c:f>
              <c:numCache>
                <c:formatCode>0.00</c:formatCode>
                <c:ptCount val="17"/>
                <c:pt idx="0">
                  <c:v>1</c:v>
                </c:pt>
                <c:pt idx="1">
                  <c:v>2.7255350683517063</c:v>
                </c:pt>
                <c:pt idx="2">
                  <c:v>2.9737905542557459</c:v>
                </c:pt>
                <c:pt idx="3">
                  <c:v>4.1724164901999279</c:v>
                </c:pt>
                <c:pt idx="4">
                  <c:v>3.9589831510909899</c:v>
                </c:pt>
                <c:pt idx="5">
                  <c:v>3.8135167468493276</c:v>
                </c:pt>
                <c:pt idx="6">
                  <c:v>5.1190256796057687</c:v>
                </c:pt>
                <c:pt idx="7">
                  <c:v>3.4634675957609025</c:v>
                </c:pt>
                <c:pt idx="8">
                  <c:v>2.1909201084869805</c:v>
                </c:pt>
                <c:pt idx="9">
                  <c:v>2.1047630702062889</c:v>
                </c:pt>
                <c:pt idx="10">
                  <c:v>2.1043013261215799</c:v>
                </c:pt>
                <c:pt idx="11">
                  <c:v>2.4412116097202885</c:v>
                </c:pt>
                <c:pt idx="12">
                  <c:v>2.5792489417707016</c:v>
                </c:pt>
                <c:pt idx="13">
                  <c:v>2.1563772949997051</c:v>
                </c:pt>
                <c:pt idx="14">
                  <c:v>2.8774745627144136</c:v>
                </c:pt>
                <c:pt idx="15">
                  <c:v>2.4376484362144013</c:v>
                </c:pt>
                <c:pt idx="16">
                  <c:v>2.3169280299088251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7075392"/>
        <c:axId val="347075952"/>
      </c:lineChart>
      <c:catAx>
        <c:axId val="34707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47075952"/>
        <c:crosses val="autoZero"/>
        <c:auto val="1"/>
        <c:lblAlgn val="ctr"/>
        <c:lblOffset val="100"/>
        <c:noMultiLvlLbl val="0"/>
      </c:catAx>
      <c:valAx>
        <c:axId val="347075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4707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542925</xdr:colOff>
      <xdr:row>0</xdr:row>
      <xdr:rowOff>119062</xdr:rowOff>
    </xdr:from>
    <xdr:to>
      <xdr:col>33</xdr:col>
      <xdr:colOff>342900</xdr:colOff>
      <xdr:row>10</xdr:row>
      <xdr:rowOff>352425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533400</xdr:colOff>
      <xdr:row>12</xdr:row>
      <xdr:rowOff>38100</xdr:rowOff>
    </xdr:from>
    <xdr:to>
      <xdr:col>33</xdr:col>
      <xdr:colOff>428626</xdr:colOff>
      <xdr:row>25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538162</xdr:colOff>
      <xdr:row>26</xdr:row>
      <xdr:rowOff>23811</xdr:rowOff>
    </xdr:from>
    <xdr:to>
      <xdr:col>33</xdr:col>
      <xdr:colOff>447675</xdr:colOff>
      <xdr:row>42</xdr:row>
      <xdr:rowOff>104775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ulka1" displayName="Tabulka1" ref="A4:A9" headerRowCount="0" totalsRowShown="0" headerRowDxfId="3" dataDxfId="2">
  <sortState ref="A4:A32">
    <sortCondition ref="A3:A31"/>
  </sortState>
  <tableColumns count="1">
    <tableColumn id="1" name="Sloupec1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"/>
  <sheetViews>
    <sheetView tabSelected="1" topLeftCell="A10" workbookViewId="0">
      <selection activeCell="M35" sqref="M35"/>
    </sheetView>
  </sheetViews>
  <sheetFormatPr defaultRowHeight="15"/>
  <cols>
    <col min="2" max="2" width="25.42578125" customWidth="1"/>
    <col min="3" max="3" width="10" bestFit="1" customWidth="1"/>
    <col min="4" max="6" width="6.5703125" bestFit="1" customWidth="1"/>
    <col min="7" max="19" width="7.28515625" bestFit="1" customWidth="1"/>
    <col min="21" max="22" width="9.28515625" bestFit="1" customWidth="1"/>
  </cols>
  <sheetData>
    <row r="1" spans="1:22" ht="18.75">
      <c r="A1" s="1"/>
      <c r="B1" s="34" t="s">
        <v>1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22" ht="15.75" thickBot="1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2" ht="16.5" thickBot="1">
      <c r="A3" s="3"/>
      <c r="B3" s="4"/>
      <c r="C3" s="5" t="s">
        <v>2</v>
      </c>
      <c r="D3" s="5">
        <v>1990</v>
      </c>
      <c r="E3" s="5">
        <v>1995</v>
      </c>
      <c r="F3" s="5">
        <v>2000</v>
      </c>
      <c r="G3" s="5">
        <v>2001</v>
      </c>
      <c r="H3" s="5">
        <v>2002</v>
      </c>
      <c r="I3" s="5">
        <v>2003</v>
      </c>
      <c r="J3" s="5">
        <v>2004</v>
      </c>
      <c r="K3" s="5">
        <v>2005</v>
      </c>
      <c r="L3" s="5">
        <v>2006</v>
      </c>
      <c r="M3" s="5">
        <v>2007</v>
      </c>
      <c r="N3" s="5">
        <v>2008</v>
      </c>
      <c r="O3" s="5">
        <v>2009</v>
      </c>
      <c r="P3" s="5">
        <v>2010</v>
      </c>
      <c r="Q3" s="5">
        <v>2011</v>
      </c>
      <c r="R3" s="5">
        <v>2012</v>
      </c>
      <c r="S3" s="5">
        <v>2013</v>
      </c>
      <c r="T3" s="5">
        <v>2014</v>
      </c>
      <c r="U3" s="5">
        <v>2015</v>
      </c>
      <c r="V3" s="5">
        <v>2016</v>
      </c>
    </row>
    <row r="4" spans="1:22" ht="32.25" thickBot="1">
      <c r="A4" s="6">
        <v>1</v>
      </c>
      <c r="B4" s="7" t="s">
        <v>19</v>
      </c>
      <c r="C4" s="24" t="s">
        <v>3</v>
      </c>
      <c r="D4" s="8">
        <v>2189</v>
      </c>
      <c r="E4" s="8">
        <v>1174</v>
      </c>
      <c r="F4" s="8">
        <v>776</v>
      </c>
      <c r="G4" s="8">
        <v>3131</v>
      </c>
      <c r="H4" s="8">
        <v>3679</v>
      </c>
      <c r="I4" s="8">
        <v>5450</v>
      </c>
      <c r="J4" s="8">
        <v>5341</v>
      </c>
      <c r="K4" s="8">
        <v>5576</v>
      </c>
      <c r="L4" s="8">
        <v>8299</v>
      </c>
      <c r="M4" s="8">
        <v>5938</v>
      </c>
      <c r="N4" s="8">
        <v>3978</v>
      </c>
      <c r="O4" s="8">
        <v>4035</v>
      </c>
      <c r="P4" s="8">
        <v>4235</v>
      </c>
      <c r="Q4" s="8">
        <v>5381</v>
      </c>
      <c r="R4" s="8">
        <v>5802</v>
      </c>
      <c r="S4" s="8">
        <v>5145</v>
      </c>
      <c r="T4" s="8">
        <v>7399</v>
      </c>
      <c r="U4" s="8">
        <v>6759</v>
      </c>
      <c r="V4" s="8">
        <v>6946</v>
      </c>
    </row>
    <row r="5" spans="1:22" ht="32.25" thickBot="1">
      <c r="A5" s="6">
        <v>2</v>
      </c>
      <c r="B5" s="7" t="s">
        <v>20</v>
      </c>
      <c r="C5" s="24" t="s">
        <v>3</v>
      </c>
      <c r="D5" s="8">
        <v>769</v>
      </c>
      <c r="E5" s="8">
        <v>169</v>
      </c>
      <c r="F5" s="8">
        <v>527</v>
      </c>
      <c r="G5" s="8">
        <v>462</v>
      </c>
      <c r="H5" s="8">
        <v>334</v>
      </c>
      <c r="I5" s="8">
        <v>373</v>
      </c>
      <c r="J5" s="8">
        <v>426</v>
      </c>
      <c r="K5" s="8">
        <v>530</v>
      </c>
      <c r="L5" s="8">
        <v>614</v>
      </c>
      <c r="M5" s="8">
        <v>779</v>
      </c>
      <c r="N5" s="8">
        <v>743</v>
      </c>
      <c r="O5" s="8">
        <v>497</v>
      </c>
      <c r="P5" s="8">
        <v>525</v>
      </c>
      <c r="Q5" s="8">
        <v>479</v>
      </c>
      <c r="R5" s="8">
        <v>423</v>
      </c>
      <c r="S5" s="8">
        <v>421</v>
      </c>
      <c r="T5" s="8">
        <v>411</v>
      </c>
      <c r="U5" s="8">
        <v>278</v>
      </c>
      <c r="V5" s="8">
        <v>222</v>
      </c>
    </row>
    <row r="6" spans="1:22" ht="32.25" thickBot="1">
      <c r="A6" s="6">
        <v>3</v>
      </c>
      <c r="B6" s="10" t="s">
        <v>6</v>
      </c>
      <c r="C6" s="24" t="s">
        <v>3</v>
      </c>
      <c r="D6" s="11">
        <f>SUM(D4,D5,)</f>
        <v>2958</v>
      </c>
      <c r="E6" s="11">
        <f>SUM(E4,E5)</f>
        <v>1343</v>
      </c>
      <c r="F6" s="11">
        <f t="shared" ref="F6:S6" si="0">SUM(F4,F5,)</f>
        <v>1303</v>
      </c>
      <c r="G6" s="11">
        <f t="shared" si="0"/>
        <v>3593</v>
      </c>
      <c r="H6" s="11">
        <f t="shared" si="0"/>
        <v>4013</v>
      </c>
      <c r="I6" s="11">
        <f t="shared" si="0"/>
        <v>5823</v>
      </c>
      <c r="J6" s="11">
        <f t="shared" si="0"/>
        <v>5767</v>
      </c>
      <c r="K6" s="11">
        <f t="shared" si="0"/>
        <v>6106</v>
      </c>
      <c r="L6" s="11">
        <f t="shared" si="0"/>
        <v>8913</v>
      </c>
      <c r="M6" s="11">
        <f t="shared" si="0"/>
        <v>6717</v>
      </c>
      <c r="N6" s="11">
        <f t="shared" si="0"/>
        <v>4721</v>
      </c>
      <c r="O6" s="11">
        <f t="shared" si="0"/>
        <v>4532</v>
      </c>
      <c r="P6" s="11">
        <f t="shared" si="0"/>
        <v>4760</v>
      </c>
      <c r="Q6" s="11">
        <f t="shared" si="0"/>
        <v>5860</v>
      </c>
      <c r="R6" s="11">
        <f t="shared" si="0"/>
        <v>6225</v>
      </c>
      <c r="S6" s="11">
        <f t="shared" si="0"/>
        <v>5566</v>
      </c>
      <c r="T6" s="11">
        <f>SUM(T4,T5,)</f>
        <v>7810</v>
      </c>
      <c r="U6" s="11">
        <f t="shared" ref="U6:V6" si="1">SUM(U4,U5,)</f>
        <v>7037</v>
      </c>
      <c r="V6" s="11">
        <f t="shared" si="1"/>
        <v>7168</v>
      </c>
    </row>
    <row r="7" spans="1:22" ht="16.5" thickBot="1">
      <c r="A7" s="12"/>
      <c r="B7" s="35" t="s">
        <v>7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7"/>
      <c r="T7" s="25"/>
      <c r="U7" s="30"/>
      <c r="V7" s="31"/>
    </row>
    <row r="8" spans="1:22" ht="16.5" thickBot="1">
      <c r="A8" s="6">
        <v>4</v>
      </c>
      <c r="B8" s="13" t="s">
        <v>8</v>
      </c>
      <c r="C8" s="8" t="s">
        <v>0</v>
      </c>
      <c r="D8" s="9">
        <f>IF(D$6=0,"n/a",(D4/D$6))</f>
        <v>0.74002704530087893</v>
      </c>
      <c r="E8" s="9">
        <f t="shared" ref="E8:S8" si="2">IF(E6=0,"n/a",(E4/E$6))</f>
        <v>0.87416232315711095</v>
      </c>
      <c r="F8" s="9">
        <f t="shared" si="2"/>
        <v>0.5955487336914812</v>
      </c>
      <c r="G8" s="9">
        <f t="shared" si="2"/>
        <v>0.87141664347342052</v>
      </c>
      <c r="H8" s="9">
        <f t="shared" si="2"/>
        <v>0.91677049588836279</v>
      </c>
      <c r="I8" s="9">
        <f t="shared" si="2"/>
        <v>0.93594367164691739</v>
      </c>
      <c r="J8" s="9">
        <f t="shared" si="2"/>
        <v>0.92613143748916249</v>
      </c>
      <c r="K8" s="9">
        <f t="shared" si="2"/>
        <v>0.91320013101867015</v>
      </c>
      <c r="L8" s="9">
        <f t="shared" si="2"/>
        <v>0.93111185908223948</v>
      </c>
      <c r="M8" s="9">
        <f t="shared" si="2"/>
        <v>0.88402560666964414</v>
      </c>
      <c r="N8" s="9">
        <f t="shared" si="2"/>
        <v>0.84261808938784155</v>
      </c>
      <c r="O8" s="9">
        <f t="shared" si="2"/>
        <v>0.89033539276257723</v>
      </c>
      <c r="P8" s="9">
        <f t="shared" si="2"/>
        <v>0.88970588235294112</v>
      </c>
      <c r="Q8" s="9">
        <f t="shared" si="2"/>
        <v>0.918259385665529</v>
      </c>
      <c r="R8" s="9">
        <f t="shared" si="2"/>
        <v>0.93204819277108431</v>
      </c>
      <c r="S8" s="9">
        <f t="shared" si="2"/>
        <v>0.92436219906575634</v>
      </c>
      <c r="T8" s="9">
        <f>IF(T6=0,"n/a",(T4/T$6))</f>
        <v>0.94737516005121636</v>
      </c>
      <c r="U8" s="9">
        <f t="shared" ref="U8:V8" si="3">IF(U6=0,"n/a",(U4/U$6))</f>
        <v>0.96049452891857323</v>
      </c>
      <c r="V8" s="9">
        <f t="shared" si="3"/>
        <v>0.9690290178571429</v>
      </c>
    </row>
    <row r="9" spans="1:22" ht="16.5" thickBot="1">
      <c r="A9" s="6">
        <v>5</v>
      </c>
      <c r="B9" s="13" t="s">
        <v>9</v>
      </c>
      <c r="C9" s="8" t="s">
        <v>0</v>
      </c>
      <c r="D9" s="9">
        <f>IF(D$6=0,"n/a",(D5/D$6))</f>
        <v>0.25997295469912102</v>
      </c>
      <c r="E9" s="9">
        <f t="shared" ref="E9:S9" si="4">IF(E$6=0,"n/a",(E5/E$6))</f>
        <v>0.12583767684288905</v>
      </c>
      <c r="F9" s="9">
        <f t="shared" si="4"/>
        <v>0.4044512663085188</v>
      </c>
      <c r="G9" s="9">
        <f t="shared" si="4"/>
        <v>0.12858335652657946</v>
      </c>
      <c r="H9" s="9">
        <f t="shared" si="4"/>
        <v>8.3229504111637181E-2</v>
      </c>
      <c r="I9" s="9">
        <f t="shared" si="4"/>
        <v>6.4056328353082601E-2</v>
      </c>
      <c r="J9" s="9">
        <f t="shared" si="4"/>
        <v>7.3868562510837524E-2</v>
      </c>
      <c r="K9" s="9">
        <f t="shared" si="4"/>
        <v>8.6799868981329839E-2</v>
      </c>
      <c r="L9" s="9">
        <f t="shared" si="4"/>
        <v>6.8888140917760576E-2</v>
      </c>
      <c r="M9" s="9">
        <f t="shared" si="4"/>
        <v>0.11597439333035581</v>
      </c>
      <c r="N9" s="9">
        <f t="shared" si="4"/>
        <v>0.15738191061215845</v>
      </c>
      <c r="O9" s="9">
        <f t="shared" si="4"/>
        <v>0.10966460723742277</v>
      </c>
      <c r="P9" s="9">
        <f t="shared" si="4"/>
        <v>0.11029411764705882</v>
      </c>
      <c r="Q9" s="9">
        <f t="shared" si="4"/>
        <v>8.1740614334470996E-2</v>
      </c>
      <c r="R9" s="9">
        <f t="shared" si="4"/>
        <v>6.7951807228915667E-2</v>
      </c>
      <c r="S9" s="9">
        <f t="shared" si="4"/>
        <v>7.5637800934243618E-2</v>
      </c>
      <c r="T9" s="9">
        <f>IF(T$6=0,"n/a",(T5/T$6))</f>
        <v>5.2624839948783614E-2</v>
      </c>
      <c r="U9" s="9">
        <f t="shared" ref="U9:V9" si="5">IF(U$6=0,"n/a",(U5/U$6))</f>
        <v>3.9505471081426748E-2</v>
      </c>
      <c r="V9" s="9">
        <f t="shared" si="5"/>
        <v>3.0970982142857144E-2</v>
      </c>
    </row>
    <row r="10" spans="1:22" ht="16.5" thickBot="1">
      <c r="A10" s="14"/>
      <c r="B10" s="38" t="s">
        <v>16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40"/>
      <c r="T10" s="26"/>
      <c r="U10" s="28"/>
      <c r="V10" s="29"/>
    </row>
    <row r="11" spans="1:22" ht="32.25" thickBot="1">
      <c r="A11" s="6">
        <v>6</v>
      </c>
      <c r="B11" s="15" t="s">
        <v>5</v>
      </c>
      <c r="C11" s="24" t="s">
        <v>4</v>
      </c>
      <c r="D11" s="6"/>
      <c r="E11" s="6"/>
      <c r="F11" s="6">
        <v>4095</v>
      </c>
      <c r="G11" s="6">
        <v>4143</v>
      </c>
      <c r="H11" s="6">
        <v>4241</v>
      </c>
      <c r="I11" s="6">
        <v>4386</v>
      </c>
      <c r="J11" s="6">
        <v>4578</v>
      </c>
      <c r="K11" s="6">
        <v>5032</v>
      </c>
      <c r="L11" s="6">
        <v>5472</v>
      </c>
      <c r="M11" s="6">
        <v>6095</v>
      </c>
      <c r="N11" s="6">
        <v>6772</v>
      </c>
      <c r="O11" s="6">
        <v>6767</v>
      </c>
      <c r="P11" s="6">
        <v>7109</v>
      </c>
      <c r="Q11" s="6">
        <v>7544</v>
      </c>
      <c r="R11" s="6">
        <v>7585</v>
      </c>
      <c r="S11" s="6">
        <v>8112</v>
      </c>
      <c r="T11" s="6">
        <v>8530</v>
      </c>
      <c r="U11" s="32">
        <v>9072.4789799259852</v>
      </c>
      <c r="V11" s="32">
        <v>9722.88039613605</v>
      </c>
    </row>
    <row r="12" spans="1:22" ht="16.5" thickBot="1">
      <c r="A12" s="6">
        <v>7</v>
      </c>
      <c r="B12" s="15" t="s">
        <v>10</v>
      </c>
      <c r="C12" s="4"/>
      <c r="D12" s="6"/>
      <c r="E12" s="6"/>
      <c r="F12" s="6">
        <v>1</v>
      </c>
      <c r="G12" s="23">
        <f>G11/$F$11</f>
        <v>1.0117216117216117</v>
      </c>
      <c r="H12" s="23">
        <f>H11/$F$11</f>
        <v>1.0356532356532357</v>
      </c>
      <c r="I12" s="23">
        <f t="shared" ref="I12:S12" si="6">I11/$F$11</f>
        <v>1.071062271062271</v>
      </c>
      <c r="J12" s="23">
        <f t="shared" si="6"/>
        <v>1.117948717948718</v>
      </c>
      <c r="K12" s="23">
        <f t="shared" si="6"/>
        <v>1.2288156288156289</v>
      </c>
      <c r="L12" s="23">
        <f t="shared" si="6"/>
        <v>1.3362637362637362</v>
      </c>
      <c r="M12" s="23">
        <f t="shared" si="6"/>
        <v>1.4884004884004884</v>
      </c>
      <c r="N12" s="23">
        <f t="shared" si="6"/>
        <v>1.6537240537240536</v>
      </c>
      <c r="O12" s="23">
        <f t="shared" si="6"/>
        <v>1.6525030525030524</v>
      </c>
      <c r="P12" s="23">
        <f t="shared" si="6"/>
        <v>1.7360195360195361</v>
      </c>
      <c r="Q12" s="23">
        <f t="shared" si="6"/>
        <v>1.8422466422466421</v>
      </c>
      <c r="R12" s="23">
        <f t="shared" si="6"/>
        <v>1.8522588522588523</v>
      </c>
      <c r="S12" s="23">
        <f t="shared" si="6"/>
        <v>1.980952380952381</v>
      </c>
      <c r="T12" s="23">
        <f>T11/$F$11</f>
        <v>2.0830280830280832</v>
      </c>
      <c r="U12" s="23">
        <f t="shared" ref="U12:V12" si="7">U11/$F$11</f>
        <v>2.2155015823995079</v>
      </c>
      <c r="V12" s="23">
        <f t="shared" si="7"/>
        <v>2.3743297670661905</v>
      </c>
    </row>
    <row r="13" spans="1:22" ht="48" thickBot="1">
      <c r="A13" s="6">
        <v>8</v>
      </c>
      <c r="B13" s="7" t="s">
        <v>11</v>
      </c>
      <c r="C13" s="4"/>
      <c r="D13" s="6"/>
      <c r="E13" s="6"/>
      <c r="F13" s="6">
        <v>1</v>
      </c>
      <c r="G13" s="23">
        <f t="shared" ref="G13:S13" si="8">G6/$F$6</f>
        <v>2.7574827321565616</v>
      </c>
      <c r="H13" s="23">
        <f t="shared" si="8"/>
        <v>3.0798158096699924</v>
      </c>
      <c r="I13" s="23">
        <f t="shared" si="8"/>
        <v>4.4689178818112048</v>
      </c>
      <c r="J13" s="23">
        <f t="shared" si="8"/>
        <v>4.4259401381427477</v>
      </c>
      <c r="K13" s="23">
        <f t="shared" si="8"/>
        <v>4.6861089792785879</v>
      </c>
      <c r="L13" s="23">
        <f t="shared" si="8"/>
        <v>6.8403683806600153</v>
      </c>
      <c r="M13" s="23">
        <f t="shared" si="8"/>
        <v>5.1550268610897927</v>
      </c>
      <c r="N13" s="23">
        <f t="shared" si="8"/>
        <v>3.6231772831926325</v>
      </c>
      <c r="O13" s="23">
        <f t="shared" si="8"/>
        <v>3.4781273983115888</v>
      </c>
      <c r="P13" s="23">
        <f t="shared" si="8"/>
        <v>3.6531082118188793</v>
      </c>
      <c r="Q13" s="23">
        <f t="shared" si="8"/>
        <v>4.4973138910207213</v>
      </c>
      <c r="R13" s="23">
        <f t="shared" si="8"/>
        <v>4.7774366845740595</v>
      </c>
      <c r="S13" s="23">
        <f t="shared" si="8"/>
        <v>4.2716807367613203</v>
      </c>
      <c r="T13" s="23">
        <f>T6/$F$6</f>
        <v>5.9938603223330773</v>
      </c>
      <c r="U13" s="23">
        <f t="shared" ref="U13:V13" si="9">U6/$F$6</f>
        <v>5.4006139677666924</v>
      </c>
      <c r="V13" s="23">
        <f t="shared" si="9"/>
        <v>5.501151189562548</v>
      </c>
    </row>
    <row r="14" spans="1:22" ht="16.5" thickBot="1">
      <c r="A14" s="6">
        <v>9</v>
      </c>
      <c r="B14" s="7" t="s">
        <v>12</v>
      </c>
      <c r="C14" s="6"/>
      <c r="D14" s="6"/>
      <c r="E14" s="6"/>
      <c r="F14" s="16">
        <f>F13/F12</f>
        <v>1</v>
      </c>
      <c r="G14" s="16">
        <f>G13/G12</f>
        <v>2.7255350683517063</v>
      </c>
      <c r="H14" s="16">
        <f t="shared" ref="H14:S14" si="10">H13/H12</f>
        <v>2.9737905542557459</v>
      </c>
      <c r="I14" s="16">
        <f t="shared" si="10"/>
        <v>4.1724164901999279</v>
      </c>
      <c r="J14" s="16">
        <f t="shared" si="10"/>
        <v>3.9589831510909899</v>
      </c>
      <c r="K14" s="16">
        <f t="shared" si="10"/>
        <v>3.8135167468493276</v>
      </c>
      <c r="L14" s="16">
        <f t="shared" si="10"/>
        <v>5.1190256796057687</v>
      </c>
      <c r="M14" s="16">
        <f t="shared" si="10"/>
        <v>3.4634675957609025</v>
      </c>
      <c r="N14" s="16">
        <f t="shared" si="10"/>
        <v>2.1909201084869805</v>
      </c>
      <c r="O14" s="16">
        <f t="shared" si="10"/>
        <v>2.1047630702062889</v>
      </c>
      <c r="P14" s="16">
        <f t="shared" si="10"/>
        <v>2.1043013261215799</v>
      </c>
      <c r="Q14" s="16">
        <f t="shared" si="10"/>
        <v>2.4412116097202885</v>
      </c>
      <c r="R14" s="16">
        <f t="shared" si="10"/>
        <v>2.5792489417707016</v>
      </c>
      <c r="S14" s="16">
        <f t="shared" si="10"/>
        <v>2.1563772949997051</v>
      </c>
      <c r="T14" s="16">
        <f>T13/T12</f>
        <v>2.8774745627144136</v>
      </c>
      <c r="U14" s="16">
        <f t="shared" ref="U14:V14" si="11">U13/U12</f>
        <v>2.4376484362144013</v>
      </c>
      <c r="V14" s="16">
        <f t="shared" si="11"/>
        <v>2.3169280299088251</v>
      </c>
    </row>
    <row r="15" spans="1:22" ht="15.75">
      <c r="A15" s="14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8"/>
    </row>
    <row r="16" spans="1:22" ht="15.75">
      <c r="A16" s="14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</row>
    <row r="17" spans="1:22" ht="15.75">
      <c r="A17" s="14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8"/>
    </row>
    <row r="18" spans="1:22" ht="15.75">
      <c r="A18" s="14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8"/>
    </row>
    <row r="19" spans="1:22">
      <c r="A19" s="1"/>
      <c r="B19" s="1" t="s">
        <v>15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22" ht="15.75">
      <c r="A20" s="1"/>
      <c r="B20" s="19" t="s">
        <v>13</v>
      </c>
      <c r="C20" s="20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22" ht="15.75">
      <c r="A21" s="1"/>
      <c r="B21" s="19" t="s">
        <v>14</v>
      </c>
      <c r="C21" s="20"/>
      <c r="D21" s="20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22" ht="15.75">
      <c r="A22" s="1"/>
      <c r="B22" s="19" t="s">
        <v>18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U22" s="33"/>
      <c r="V22" s="33"/>
    </row>
    <row r="23" spans="1:2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U23" s="33"/>
      <c r="V23" s="33"/>
    </row>
    <row r="24" spans="1:22" ht="15.75">
      <c r="A24" s="1"/>
      <c r="B24" s="27" t="s">
        <v>17</v>
      </c>
      <c r="C24" s="2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22">
      <c r="A25" s="1"/>
      <c r="C25" s="2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22">
      <c r="A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</sheetData>
  <mergeCells count="3">
    <mergeCell ref="B1:S1"/>
    <mergeCell ref="B7:S7"/>
    <mergeCell ref="B10:S10"/>
  </mergeCells>
  <pageMargins left="0.7" right="0.7" top="0.75" bottom="0.75" header="0.3" footer="0.3"/>
  <pageSetup paperSize="9" scale="47" orientation="landscape" verticalDpi="598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Nikolovska</dc:creator>
  <cp:lastModifiedBy>Dusko Janjic</cp:lastModifiedBy>
  <cp:lastPrinted>2015-02-09T12:47:23Z</cp:lastPrinted>
  <dcterms:created xsi:type="dcterms:W3CDTF">2015-02-03T10:12:52Z</dcterms:created>
  <dcterms:modified xsi:type="dcterms:W3CDTF">2018-03-16T13:38:39Z</dcterms:modified>
</cp:coreProperties>
</file>