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xr:revisionPtr revIDLastSave="0" documentId="13_ncr:1_{12195E0B-E708-430C-918E-ED78D4D0921F}" xr6:coauthVersionLast="36" xr6:coauthVersionMax="36" xr10:uidLastSave="{00000000-0000-0000-0000-000000000000}"/>
  <bookViews>
    <workbookView xWindow="120" yWindow="885" windowWidth="8970" windowHeight="4545" xr2:uid="{00000000-000D-0000-FFFF-FFFF00000000}"/>
  </bookViews>
  <sheets>
    <sheet name="002" sheetId="3" r:id="rId1"/>
    <sheet name="Пресметки" sheetId="5" r:id="rId2"/>
  </sheets>
  <calcPr calcId="191029"/>
</workbook>
</file>

<file path=xl/calcChain.xml><?xml version="1.0" encoding="utf-8"?>
<calcChain xmlns="http://schemas.openxmlformats.org/spreadsheetml/2006/main">
  <c r="BN15" i="5" l="1"/>
  <c r="BN16" i="5"/>
  <c r="BN17" i="5"/>
  <c r="BN18" i="5"/>
  <c r="BN19" i="5"/>
  <c r="BN20" i="5"/>
  <c r="BN21" i="5"/>
  <c r="BN22" i="5"/>
  <c r="BN23" i="5"/>
  <c r="BN24" i="5"/>
  <c r="AH8" i="5" s="1"/>
  <c r="BN28" i="5"/>
  <c r="BN29" i="5"/>
  <c r="BN30" i="5"/>
  <c r="BN31" i="5"/>
  <c r="BN32" i="5"/>
  <c r="BN33" i="5"/>
  <c r="BN34" i="5"/>
  <c r="BN35" i="5"/>
  <c r="BN36" i="5"/>
  <c r="BN37" i="5"/>
  <c r="AH10" i="5" s="1"/>
  <c r="BN41" i="5"/>
  <c r="BN42" i="5"/>
  <c r="BN43" i="5"/>
  <c r="BN44" i="5"/>
  <c r="BN45" i="5"/>
  <c r="BN46" i="5"/>
  <c r="BN47" i="5"/>
  <c r="BN48" i="5"/>
  <c r="BN49" i="5"/>
  <c r="BN50" i="5"/>
  <c r="AH9" i="5" s="1"/>
  <c r="BN54" i="5"/>
  <c r="BN55" i="5"/>
  <c r="BN56" i="5"/>
  <c r="BN57" i="5"/>
  <c r="BN58" i="5"/>
  <c r="BN59" i="5"/>
  <c r="AH11" i="5" s="1"/>
  <c r="AK15" i="5" l="1"/>
  <c r="AL15" i="5"/>
  <c r="AM15" i="5"/>
  <c r="AN15" i="5"/>
  <c r="AO15" i="5"/>
  <c r="AP15" i="5"/>
  <c r="AQ15" i="5"/>
  <c r="AR15" i="5"/>
  <c r="AS15" i="5"/>
  <c r="AT15" i="5"/>
  <c r="AU15" i="5"/>
  <c r="AV15" i="5"/>
  <c r="AW15" i="5"/>
  <c r="AX15" i="5"/>
  <c r="AY15" i="5"/>
  <c r="AZ15" i="5"/>
  <c r="BA15" i="5"/>
  <c r="BB15" i="5"/>
  <c r="BC15" i="5"/>
  <c r="BD15" i="5"/>
  <c r="BE15" i="5"/>
  <c r="BF15" i="5"/>
  <c r="BG15" i="5"/>
  <c r="BH15" i="5"/>
  <c r="BI15" i="5"/>
  <c r="BJ15" i="5"/>
  <c r="BK15" i="5"/>
  <c r="BL15" i="5"/>
  <c r="BM15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BC16" i="5"/>
  <c r="BD16" i="5"/>
  <c r="BE16" i="5"/>
  <c r="BF16" i="5"/>
  <c r="BG16" i="5"/>
  <c r="BH16" i="5"/>
  <c r="BI16" i="5"/>
  <c r="BJ16" i="5"/>
  <c r="BK16" i="5"/>
  <c r="BL16" i="5"/>
  <c r="BM16" i="5"/>
  <c r="AK17" i="5"/>
  <c r="AL17" i="5"/>
  <c r="AM17" i="5"/>
  <c r="AN17" i="5"/>
  <c r="AO17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BB17" i="5"/>
  <c r="BC17" i="5"/>
  <c r="BD17" i="5"/>
  <c r="BE17" i="5"/>
  <c r="BF17" i="5"/>
  <c r="BG17" i="5"/>
  <c r="BH17" i="5"/>
  <c r="BI17" i="5"/>
  <c r="BJ17" i="5"/>
  <c r="BK17" i="5"/>
  <c r="BL17" i="5"/>
  <c r="BM17" i="5"/>
  <c r="AK18" i="5"/>
  <c r="AL18" i="5"/>
  <c r="AM18" i="5"/>
  <c r="AN18" i="5"/>
  <c r="AO18" i="5"/>
  <c r="AP18" i="5"/>
  <c r="AQ18" i="5"/>
  <c r="AR18" i="5"/>
  <c r="AS18" i="5"/>
  <c r="AT18" i="5"/>
  <c r="AU18" i="5"/>
  <c r="AV18" i="5"/>
  <c r="AW18" i="5"/>
  <c r="AX18" i="5"/>
  <c r="AY18" i="5"/>
  <c r="AZ18" i="5"/>
  <c r="BA18" i="5"/>
  <c r="BB18" i="5"/>
  <c r="BC18" i="5"/>
  <c r="BD18" i="5"/>
  <c r="BE18" i="5"/>
  <c r="BF18" i="5"/>
  <c r="BG18" i="5"/>
  <c r="BH18" i="5"/>
  <c r="BI18" i="5"/>
  <c r="BJ18" i="5"/>
  <c r="BK18" i="5"/>
  <c r="BL18" i="5"/>
  <c r="BM18" i="5"/>
  <c r="AK19" i="5"/>
  <c r="AL19" i="5"/>
  <c r="AM19" i="5"/>
  <c r="AN19" i="5"/>
  <c r="AO19" i="5"/>
  <c r="AP19" i="5"/>
  <c r="AQ19" i="5"/>
  <c r="AR19" i="5"/>
  <c r="AS19" i="5"/>
  <c r="AT19" i="5"/>
  <c r="AU19" i="5"/>
  <c r="AV19" i="5"/>
  <c r="AW19" i="5"/>
  <c r="AX19" i="5"/>
  <c r="AY19" i="5"/>
  <c r="AZ19" i="5"/>
  <c r="BA19" i="5"/>
  <c r="BB19" i="5"/>
  <c r="BC19" i="5"/>
  <c r="BD19" i="5"/>
  <c r="BE19" i="5"/>
  <c r="BF19" i="5"/>
  <c r="BG19" i="5"/>
  <c r="BH19" i="5"/>
  <c r="BI19" i="5"/>
  <c r="BJ19" i="5"/>
  <c r="BK19" i="5"/>
  <c r="BL19" i="5"/>
  <c r="BM19" i="5"/>
  <c r="AK20" i="5"/>
  <c r="AL20" i="5"/>
  <c r="AM20" i="5"/>
  <c r="AN20" i="5"/>
  <c r="AO20" i="5"/>
  <c r="AP20" i="5"/>
  <c r="AQ20" i="5"/>
  <c r="AR20" i="5"/>
  <c r="AS20" i="5"/>
  <c r="AT20" i="5"/>
  <c r="AU20" i="5"/>
  <c r="AV20" i="5"/>
  <c r="AW20" i="5"/>
  <c r="AX20" i="5"/>
  <c r="AY20" i="5"/>
  <c r="AZ20" i="5"/>
  <c r="BA20" i="5"/>
  <c r="BB20" i="5"/>
  <c r="BC20" i="5"/>
  <c r="BD20" i="5"/>
  <c r="BE20" i="5"/>
  <c r="BF20" i="5"/>
  <c r="BG20" i="5"/>
  <c r="BH20" i="5"/>
  <c r="BI20" i="5"/>
  <c r="BJ20" i="5"/>
  <c r="BK20" i="5"/>
  <c r="BL20" i="5"/>
  <c r="BM20" i="5"/>
  <c r="AK21" i="5"/>
  <c r="AL21" i="5"/>
  <c r="AM21" i="5"/>
  <c r="AN21" i="5"/>
  <c r="AO21" i="5"/>
  <c r="AP21" i="5"/>
  <c r="AQ21" i="5"/>
  <c r="AR21" i="5"/>
  <c r="AS21" i="5"/>
  <c r="AT21" i="5"/>
  <c r="AU21" i="5"/>
  <c r="AV21" i="5"/>
  <c r="AW21" i="5"/>
  <c r="AX21" i="5"/>
  <c r="AY21" i="5"/>
  <c r="AZ21" i="5"/>
  <c r="BA21" i="5"/>
  <c r="BB21" i="5"/>
  <c r="BC21" i="5"/>
  <c r="BD21" i="5"/>
  <c r="BE21" i="5"/>
  <c r="BF21" i="5"/>
  <c r="BG21" i="5"/>
  <c r="BH21" i="5"/>
  <c r="BI21" i="5"/>
  <c r="BJ21" i="5"/>
  <c r="BK21" i="5"/>
  <c r="BL21" i="5"/>
  <c r="BM21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BC22" i="5"/>
  <c r="BD22" i="5"/>
  <c r="BE22" i="5"/>
  <c r="BF22" i="5"/>
  <c r="BG22" i="5"/>
  <c r="BH22" i="5"/>
  <c r="BI22" i="5"/>
  <c r="BJ22" i="5"/>
  <c r="BK22" i="5"/>
  <c r="BL22" i="5"/>
  <c r="BM22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AX23" i="5"/>
  <c r="AY23" i="5"/>
  <c r="AZ23" i="5"/>
  <c r="BA23" i="5"/>
  <c r="BB23" i="5"/>
  <c r="BC23" i="5"/>
  <c r="BD23" i="5"/>
  <c r="BE23" i="5"/>
  <c r="BF23" i="5"/>
  <c r="BG23" i="5"/>
  <c r="BH23" i="5"/>
  <c r="BI23" i="5"/>
  <c r="BJ23" i="5"/>
  <c r="BK23" i="5"/>
  <c r="BL23" i="5"/>
  <c r="BM23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4" i="5"/>
  <c r="AX24" i="5"/>
  <c r="AY24" i="5"/>
  <c r="AZ24" i="5"/>
  <c r="BA24" i="5"/>
  <c r="BB24" i="5"/>
  <c r="BC24" i="5"/>
  <c r="BD24" i="5"/>
  <c r="BE24" i="5"/>
  <c r="BF24" i="5"/>
  <c r="BG24" i="5"/>
  <c r="BH24" i="5"/>
  <c r="BI24" i="5"/>
  <c r="BJ24" i="5"/>
  <c r="BK24" i="5"/>
  <c r="BL24" i="5"/>
  <c r="BM24" i="5"/>
  <c r="AG8" i="5" s="1"/>
  <c r="AJ37" i="5"/>
  <c r="D10" i="5" s="1"/>
  <c r="AK37" i="5"/>
  <c r="E10" i="5" s="1"/>
  <c r="AL37" i="5"/>
  <c r="F10" i="5" s="1"/>
  <c r="AM37" i="5"/>
  <c r="G10" i="5" s="1"/>
  <c r="AN37" i="5"/>
  <c r="H10" i="5" s="1"/>
  <c r="AO37" i="5"/>
  <c r="I10" i="5" s="1"/>
  <c r="AP37" i="5"/>
  <c r="J10" i="5" s="1"/>
  <c r="AQ37" i="5"/>
  <c r="K10" i="5" s="1"/>
  <c r="AR37" i="5"/>
  <c r="L10" i="5" s="1"/>
  <c r="AS37" i="5"/>
  <c r="M10" i="5" s="1"/>
  <c r="AT37" i="5"/>
  <c r="N10" i="5" s="1"/>
  <c r="AU37" i="5"/>
  <c r="O10" i="5" s="1"/>
  <c r="AV37" i="5"/>
  <c r="P10" i="5" s="1"/>
  <c r="AW37" i="5"/>
  <c r="Q10" i="5" s="1"/>
  <c r="AX37" i="5"/>
  <c r="R10" i="5" s="1"/>
  <c r="AY37" i="5"/>
  <c r="S10" i="5" s="1"/>
  <c r="AZ37" i="5"/>
  <c r="T10" i="5" s="1"/>
  <c r="BA37" i="5"/>
  <c r="U10" i="5" s="1"/>
  <c r="BB37" i="5"/>
  <c r="V10" i="5" s="1"/>
  <c r="BC37" i="5"/>
  <c r="W10" i="5" s="1"/>
  <c r="BD37" i="5"/>
  <c r="X10" i="5" s="1"/>
  <c r="BE37" i="5"/>
  <c r="Y10" i="5" s="1"/>
  <c r="BF37" i="5"/>
  <c r="Z10" i="5" s="1"/>
  <c r="BG37" i="5"/>
  <c r="AA10" i="5" s="1"/>
  <c r="BH37" i="5"/>
  <c r="AB10" i="5" s="1"/>
  <c r="BI37" i="5"/>
  <c r="AC10" i="5" s="1"/>
  <c r="BJ37" i="5"/>
  <c r="AD10" i="5" s="1"/>
  <c r="BK37" i="5"/>
  <c r="AE10" i="5" s="1"/>
  <c r="BL37" i="5"/>
  <c r="AF10" i="5" s="1"/>
  <c r="BM37" i="5"/>
  <c r="AG10" i="5" s="1"/>
  <c r="AJ29" i="5"/>
  <c r="AK29" i="5"/>
  <c r="AL29" i="5"/>
  <c r="AM29" i="5"/>
  <c r="AN29" i="5"/>
  <c r="AO29" i="5"/>
  <c r="AP29" i="5"/>
  <c r="AQ29" i="5"/>
  <c r="AR29" i="5"/>
  <c r="AS29" i="5"/>
  <c r="AT29" i="5"/>
  <c r="AU29" i="5"/>
  <c r="AV29" i="5"/>
  <c r="AW29" i="5"/>
  <c r="AX29" i="5"/>
  <c r="AY29" i="5"/>
  <c r="AZ29" i="5"/>
  <c r="BA29" i="5"/>
  <c r="BB29" i="5"/>
  <c r="BC29" i="5"/>
  <c r="BD29" i="5"/>
  <c r="BE29" i="5"/>
  <c r="BF29" i="5"/>
  <c r="BG29" i="5"/>
  <c r="BH29" i="5"/>
  <c r="BI29" i="5"/>
  <c r="BJ29" i="5"/>
  <c r="BK29" i="5"/>
  <c r="BL29" i="5"/>
  <c r="BM29" i="5"/>
  <c r="AJ30" i="5"/>
  <c r="AK30" i="5"/>
  <c r="AL30" i="5"/>
  <c r="AM30" i="5"/>
  <c r="AN30" i="5"/>
  <c r="AO30" i="5"/>
  <c r="AP30" i="5"/>
  <c r="AQ30" i="5"/>
  <c r="AR30" i="5"/>
  <c r="AS30" i="5"/>
  <c r="AT30" i="5"/>
  <c r="AU30" i="5"/>
  <c r="AV30" i="5"/>
  <c r="AW30" i="5"/>
  <c r="AX30" i="5"/>
  <c r="AY30" i="5"/>
  <c r="AZ30" i="5"/>
  <c r="BA30" i="5"/>
  <c r="BB30" i="5"/>
  <c r="BC30" i="5"/>
  <c r="BD30" i="5"/>
  <c r="BE30" i="5"/>
  <c r="BF30" i="5"/>
  <c r="BG30" i="5"/>
  <c r="BH30" i="5"/>
  <c r="BI30" i="5"/>
  <c r="BJ30" i="5"/>
  <c r="BK30" i="5"/>
  <c r="BL30" i="5"/>
  <c r="BM30" i="5"/>
  <c r="AJ31" i="5"/>
  <c r="AK31" i="5"/>
  <c r="AL31" i="5"/>
  <c r="AM31" i="5"/>
  <c r="AN31" i="5"/>
  <c r="AO31" i="5"/>
  <c r="AP31" i="5"/>
  <c r="AQ31" i="5"/>
  <c r="AR31" i="5"/>
  <c r="AS31" i="5"/>
  <c r="AT31" i="5"/>
  <c r="AU31" i="5"/>
  <c r="AV31" i="5"/>
  <c r="AW31" i="5"/>
  <c r="AX31" i="5"/>
  <c r="AY31" i="5"/>
  <c r="AZ31" i="5"/>
  <c r="BA31" i="5"/>
  <c r="BB31" i="5"/>
  <c r="BC31" i="5"/>
  <c r="BD31" i="5"/>
  <c r="BE31" i="5"/>
  <c r="BF31" i="5"/>
  <c r="BG31" i="5"/>
  <c r="BH31" i="5"/>
  <c r="BI31" i="5"/>
  <c r="BJ31" i="5"/>
  <c r="BK31" i="5"/>
  <c r="BL31" i="5"/>
  <c r="BM31" i="5"/>
  <c r="AJ32" i="5"/>
  <c r="AK32" i="5"/>
  <c r="AL32" i="5"/>
  <c r="AM32" i="5"/>
  <c r="AN32" i="5"/>
  <c r="AO32" i="5"/>
  <c r="AP32" i="5"/>
  <c r="AQ32" i="5"/>
  <c r="AR32" i="5"/>
  <c r="AS32" i="5"/>
  <c r="AT32" i="5"/>
  <c r="AU32" i="5"/>
  <c r="AV32" i="5"/>
  <c r="AW32" i="5"/>
  <c r="AX32" i="5"/>
  <c r="AY32" i="5"/>
  <c r="AZ32" i="5"/>
  <c r="BA32" i="5"/>
  <c r="BB32" i="5"/>
  <c r="BC32" i="5"/>
  <c r="BD32" i="5"/>
  <c r="BE32" i="5"/>
  <c r="BF32" i="5"/>
  <c r="BG32" i="5"/>
  <c r="BH32" i="5"/>
  <c r="BI32" i="5"/>
  <c r="BJ32" i="5"/>
  <c r="BK32" i="5"/>
  <c r="BL32" i="5"/>
  <c r="BM32" i="5"/>
  <c r="AJ33" i="5"/>
  <c r="AK33" i="5"/>
  <c r="AL33" i="5"/>
  <c r="AM33" i="5"/>
  <c r="AN33" i="5"/>
  <c r="AO33" i="5"/>
  <c r="AP33" i="5"/>
  <c r="AQ33" i="5"/>
  <c r="AR33" i="5"/>
  <c r="AS33" i="5"/>
  <c r="AT33" i="5"/>
  <c r="AU33" i="5"/>
  <c r="AV33" i="5"/>
  <c r="AW33" i="5"/>
  <c r="AX33" i="5"/>
  <c r="AY33" i="5"/>
  <c r="AZ33" i="5"/>
  <c r="BA33" i="5"/>
  <c r="BB33" i="5"/>
  <c r="BC33" i="5"/>
  <c r="BD33" i="5"/>
  <c r="BE33" i="5"/>
  <c r="BF33" i="5"/>
  <c r="BG33" i="5"/>
  <c r="BH33" i="5"/>
  <c r="BI33" i="5"/>
  <c r="BJ33" i="5"/>
  <c r="BK33" i="5"/>
  <c r="BL33" i="5"/>
  <c r="BM33" i="5"/>
  <c r="AJ34" i="5"/>
  <c r="AK34" i="5"/>
  <c r="AL34" i="5"/>
  <c r="AM34" i="5"/>
  <c r="AN34" i="5"/>
  <c r="AO34" i="5"/>
  <c r="AP34" i="5"/>
  <c r="AQ34" i="5"/>
  <c r="AR34" i="5"/>
  <c r="AS34" i="5"/>
  <c r="AT34" i="5"/>
  <c r="AU34" i="5"/>
  <c r="AV34" i="5"/>
  <c r="AW34" i="5"/>
  <c r="AX34" i="5"/>
  <c r="AY34" i="5"/>
  <c r="AZ34" i="5"/>
  <c r="BA34" i="5"/>
  <c r="BB34" i="5"/>
  <c r="BC34" i="5"/>
  <c r="BD34" i="5"/>
  <c r="BE34" i="5"/>
  <c r="BF34" i="5"/>
  <c r="BG34" i="5"/>
  <c r="BH34" i="5"/>
  <c r="BI34" i="5"/>
  <c r="BJ34" i="5"/>
  <c r="BK34" i="5"/>
  <c r="BL34" i="5"/>
  <c r="BM34" i="5"/>
  <c r="AJ35" i="5"/>
  <c r="AK35" i="5"/>
  <c r="AL35" i="5"/>
  <c r="AM35" i="5"/>
  <c r="AN35" i="5"/>
  <c r="AO35" i="5"/>
  <c r="AP35" i="5"/>
  <c r="AQ35" i="5"/>
  <c r="AR35" i="5"/>
  <c r="AS35" i="5"/>
  <c r="AT35" i="5"/>
  <c r="AU35" i="5"/>
  <c r="AV35" i="5"/>
  <c r="AW35" i="5"/>
  <c r="AX35" i="5"/>
  <c r="AY35" i="5"/>
  <c r="AZ35" i="5"/>
  <c r="BA35" i="5"/>
  <c r="BB35" i="5"/>
  <c r="BC35" i="5"/>
  <c r="BD35" i="5"/>
  <c r="BE35" i="5"/>
  <c r="BF35" i="5"/>
  <c r="BG35" i="5"/>
  <c r="BH35" i="5"/>
  <c r="BI35" i="5"/>
  <c r="BJ35" i="5"/>
  <c r="BK35" i="5"/>
  <c r="BL35" i="5"/>
  <c r="BM35" i="5"/>
  <c r="AJ36" i="5"/>
  <c r="AK36" i="5"/>
  <c r="AL36" i="5"/>
  <c r="AM36" i="5"/>
  <c r="AN36" i="5"/>
  <c r="AO36" i="5"/>
  <c r="AP36" i="5"/>
  <c r="AQ36" i="5"/>
  <c r="AR36" i="5"/>
  <c r="AS36" i="5"/>
  <c r="AT36" i="5"/>
  <c r="AU36" i="5"/>
  <c r="AV36" i="5"/>
  <c r="AW36" i="5"/>
  <c r="AX36" i="5"/>
  <c r="AY36" i="5"/>
  <c r="AZ36" i="5"/>
  <c r="BA36" i="5"/>
  <c r="BB36" i="5"/>
  <c r="BC36" i="5"/>
  <c r="BD36" i="5"/>
  <c r="BE36" i="5"/>
  <c r="BF36" i="5"/>
  <c r="BG36" i="5"/>
  <c r="BH36" i="5"/>
  <c r="BI36" i="5"/>
  <c r="BJ36" i="5"/>
  <c r="BK36" i="5"/>
  <c r="BL36" i="5"/>
  <c r="BM36" i="5"/>
  <c r="AK28" i="5"/>
  <c r="AL28" i="5"/>
  <c r="AM28" i="5"/>
  <c r="AN28" i="5"/>
  <c r="AO28" i="5"/>
  <c r="AP28" i="5"/>
  <c r="AQ28" i="5"/>
  <c r="AR28" i="5"/>
  <c r="AS28" i="5"/>
  <c r="AT28" i="5"/>
  <c r="AU28" i="5"/>
  <c r="AV28" i="5"/>
  <c r="AW28" i="5"/>
  <c r="AX28" i="5"/>
  <c r="AY28" i="5"/>
  <c r="AZ28" i="5"/>
  <c r="BA28" i="5"/>
  <c r="BB28" i="5"/>
  <c r="BC28" i="5"/>
  <c r="BD28" i="5"/>
  <c r="BE28" i="5"/>
  <c r="BF28" i="5"/>
  <c r="BG28" i="5"/>
  <c r="BH28" i="5"/>
  <c r="BI28" i="5"/>
  <c r="BJ28" i="5"/>
  <c r="BK28" i="5"/>
  <c r="BL28" i="5"/>
  <c r="BM28" i="5"/>
  <c r="AK41" i="5"/>
  <c r="AL41" i="5"/>
  <c r="AM41" i="5"/>
  <c r="AN41" i="5"/>
  <c r="AO41" i="5"/>
  <c r="AP41" i="5"/>
  <c r="AQ41" i="5"/>
  <c r="AR41" i="5"/>
  <c r="AS41" i="5"/>
  <c r="AT41" i="5"/>
  <c r="AU41" i="5"/>
  <c r="AV41" i="5"/>
  <c r="AW41" i="5"/>
  <c r="AX41" i="5"/>
  <c r="AY41" i="5"/>
  <c r="AZ41" i="5"/>
  <c r="BA41" i="5"/>
  <c r="BB41" i="5"/>
  <c r="BC41" i="5"/>
  <c r="BD41" i="5"/>
  <c r="BE41" i="5"/>
  <c r="BF41" i="5"/>
  <c r="BG41" i="5"/>
  <c r="BH41" i="5"/>
  <c r="BI41" i="5"/>
  <c r="BJ41" i="5"/>
  <c r="BK41" i="5"/>
  <c r="BL41" i="5"/>
  <c r="BM41" i="5"/>
  <c r="AK42" i="5"/>
  <c r="AL42" i="5"/>
  <c r="AM42" i="5"/>
  <c r="AN42" i="5"/>
  <c r="AO42" i="5"/>
  <c r="AP42" i="5"/>
  <c r="AQ42" i="5"/>
  <c r="AR42" i="5"/>
  <c r="AS42" i="5"/>
  <c r="AT42" i="5"/>
  <c r="AU42" i="5"/>
  <c r="AV42" i="5"/>
  <c r="AW42" i="5"/>
  <c r="AX42" i="5"/>
  <c r="AY42" i="5"/>
  <c r="AZ42" i="5"/>
  <c r="BA42" i="5"/>
  <c r="BB42" i="5"/>
  <c r="BC42" i="5"/>
  <c r="BD42" i="5"/>
  <c r="BE42" i="5"/>
  <c r="BF42" i="5"/>
  <c r="BG42" i="5"/>
  <c r="BH42" i="5"/>
  <c r="BI42" i="5"/>
  <c r="BJ42" i="5"/>
  <c r="BK42" i="5"/>
  <c r="BL42" i="5"/>
  <c r="BM42" i="5"/>
  <c r="AK43" i="5"/>
  <c r="AL43" i="5"/>
  <c r="AM43" i="5"/>
  <c r="AN43" i="5"/>
  <c r="AO43" i="5"/>
  <c r="AP43" i="5"/>
  <c r="AQ43" i="5"/>
  <c r="AR43" i="5"/>
  <c r="AS43" i="5"/>
  <c r="AT43" i="5"/>
  <c r="AU43" i="5"/>
  <c r="AV43" i="5"/>
  <c r="AW43" i="5"/>
  <c r="AX43" i="5"/>
  <c r="AY43" i="5"/>
  <c r="AZ43" i="5"/>
  <c r="BA43" i="5"/>
  <c r="BB43" i="5"/>
  <c r="BC43" i="5"/>
  <c r="BD43" i="5"/>
  <c r="BE43" i="5"/>
  <c r="BF43" i="5"/>
  <c r="BG43" i="5"/>
  <c r="BH43" i="5"/>
  <c r="BI43" i="5"/>
  <c r="BJ43" i="5"/>
  <c r="BK43" i="5"/>
  <c r="BL43" i="5"/>
  <c r="BM43" i="5"/>
  <c r="AK44" i="5"/>
  <c r="AL44" i="5"/>
  <c r="AM44" i="5"/>
  <c r="AN44" i="5"/>
  <c r="AO44" i="5"/>
  <c r="AP44" i="5"/>
  <c r="AQ44" i="5"/>
  <c r="AR44" i="5"/>
  <c r="AS44" i="5"/>
  <c r="AT44" i="5"/>
  <c r="AU44" i="5"/>
  <c r="AV44" i="5"/>
  <c r="AW44" i="5"/>
  <c r="AX44" i="5"/>
  <c r="AY44" i="5"/>
  <c r="AZ44" i="5"/>
  <c r="BA44" i="5"/>
  <c r="BB44" i="5"/>
  <c r="BC44" i="5"/>
  <c r="BD44" i="5"/>
  <c r="BE44" i="5"/>
  <c r="BF44" i="5"/>
  <c r="BG44" i="5"/>
  <c r="BH44" i="5"/>
  <c r="BI44" i="5"/>
  <c r="BJ44" i="5"/>
  <c r="BK44" i="5"/>
  <c r="BL44" i="5"/>
  <c r="BM44" i="5"/>
  <c r="AK45" i="5"/>
  <c r="AL45" i="5"/>
  <c r="AM45" i="5"/>
  <c r="AN45" i="5"/>
  <c r="AO45" i="5"/>
  <c r="AP45" i="5"/>
  <c r="AQ45" i="5"/>
  <c r="AR45" i="5"/>
  <c r="AS45" i="5"/>
  <c r="AT45" i="5"/>
  <c r="AU45" i="5"/>
  <c r="AV45" i="5"/>
  <c r="AW45" i="5"/>
  <c r="AX45" i="5"/>
  <c r="AY45" i="5"/>
  <c r="AZ45" i="5"/>
  <c r="BA45" i="5"/>
  <c r="BB45" i="5"/>
  <c r="BC45" i="5"/>
  <c r="BD45" i="5"/>
  <c r="BE45" i="5"/>
  <c r="BF45" i="5"/>
  <c r="BG45" i="5"/>
  <c r="BH45" i="5"/>
  <c r="BI45" i="5"/>
  <c r="BJ45" i="5"/>
  <c r="BK45" i="5"/>
  <c r="BL45" i="5"/>
  <c r="BM45" i="5"/>
  <c r="AK46" i="5"/>
  <c r="AL46" i="5"/>
  <c r="AM46" i="5"/>
  <c r="AN46" i="5"/>
  <c r="AO46" i="5"/>
  <c r="AP46" i="5"/>
  <c r="AQ46" i="5"/>
  <c r="AR46" i="5"/>
  <c r="AS46" i="5"/>
  <c r="AT46" i="5"/>
  <c r="AU46" i="5"/>
  <c r="AV46" i="5"/>
  <c r="AW46" i="5"/>
  <c r="AX46" i="5"/>
  <c r="AY46" i="5"/>
  <c r="AZ46" i="5"/>
  <c r="BA46" i="5"/>
  <c r="BB46" i="5"/>
  <c r="BC46" i="5"/>
  <c r="BD46" i="5"/>
  <c r="BE46" i="5"/>
  <c r="BF46" i="5"/>
  <c r="BG46" i="5"/>
  <c r="BH46" i="5"/>
  <c r="BI46" i="5"/>
  <c r="BJ46" i="5"/>
  <c r="BK46" i="5"/>
  <c r="BL46" i="5"/>
  <c r="BM46" i="5"/>
  <c r="AK47" i="5"/>
  <c r="AL47" i="5"/>
  <c r="AM47" i="5"/>
  <c r="AN47" i="5"/>
  <c r="AO47" i="5"/>
  <c r="AP47" i="5"/>
  <c r="AQ47" i="5"/>
  <c r="AR47" i="5"/>
  <c r="AS47" i="5"/>
  <c r="AT47" i="5"/>
  <c r="AU47" i="5"/>
  <c r="AV47" i="5"/>
  <c r="AW47" i="5"/>
  <c r="AX47" i="5"/>
  <c r="AY47" i="5"/>
  <c r="AZ47" i="5"/>
  <c r="BA47" i="5"/>
  <c r="BB47" i="5"/>
  <c r="BC47" i="5"/>
  <c r="BD47" i="5"/>
  <c r="BE47" i="5"/>
  <c r="BF47" i="5"/>
  <c r="BG47" i="5"/>
  <c r="BH47" i="5"/>
  <c r="BI47" i="5"/>
  <c r="BJ47" i="5"/>
  <c r="BK47" i="5"/>
  <c r="BL47" i="5"/>
  <c r="BM47" i="5"/>
  <c r="AK48" i="5"/>
  <c r="AL48" i="5"/>
  <c r="AM48" i="5"/>
  <c r="AN48" i="5"/>
  <c r="AO48" i="5"/>
  <c r="AP48" i="5"/>
  <c r="AQ48" i="5"/>
  <c r="AR48" i="5"/>
  <c r="AS48" i="5"/>
  <c r="AT48" i="5"/>
  <c r="AU48" i="5"/>
  <c r="AV48" i="5"/>
  <c r="AW48" i="5"/>
  <c r="AX48" i="5"/>
  <c r="AY48" i="5"/>
  <c r="AZ48" i="5"/>
  <c r="BA48" i="5"/>
  <c r="BB48" i="5"/>
  <c r="BC48" i="5"/>
  <c r="BD48" i="5"/>
  <c r="BE48" i="5"/>
  <c r="BF48" i="5"/>
  <c r="BG48" i="5"/>
  <c r="BH48" i="5"/>
  <c r="BI48" i="5"/>
  <c r="BJ48" i="5"/>
  <c r="BK48" i="5"/>
  <c r="BL48" i="5"/>
  <c r="BM48" i="5"/>
  <c r="AK49" i="5"/>
  <c r="AL49" i="5"/>
  <c r="AM49" i="5"/>
  <c r="AN49" i="5"/>
  <c r="AO49" i="5"/>
  <c r="AP49" i="5"/>
  <c r="AQ49" i="5"/>
  <c r="AR49" i="5"/>
  <c r="AS49" i="5"/>
  <c r="AT49" i="5"/>
  <c r="AU49" i="5"/>
  <c r="AV49" i="5"/>
  <c r="AW49" i="5"/>
  <c r="AX49" i="5"/>
  <c r="AY49" i="5"/>
  <c r="AZ49" i="5"/>
  <c r="BA49" i="5"/>
  <c r="BB49" i="5"/>
  <c r="BC49" i="5"/>
  <c r="BD49" i="5"/>
  <c r="BE49" i="5"/>
  <c r="BF49" i="5"/>
  <c r="BG49" i="5"/>
  <c r="BH49" i="5"/>
  <c r="BI49" i="5"/>
  <c r="BJ49" i="5"/>
  <c r="BK49" i="5"/>
  <c r="BL49" i="5"/>
  <c r="BM49" i="5"/>
  <c r="AK50" i="5"/>
  <c r="E9" i="5" s="1"/>
  <c r="AL50" i="5"/>
  <c r="F9" i="5" s="1"/>
  <c r="AM50" i="5"/>
  <c r="G9" i="5" s="1"/>
  <c r="AN50" i="5"/>
  <c r="H9" i="5" s="1"/>
  <c r="AO50" i="5"/>
  <c r="I9" i="5" s="1"/>
  <c r="AP50" i="5"/>
  <c r="J9" i="5" s="1"/>
  <c r="AQ50" i="5"/>
  <c r="K9" i="5" s="1"/>
  <c r="AR50" i="5"/>
  <c r="L9" i="5" s="1"/>
  <c r="AS50" i="5"/>
  <c r="M9" i="5" s="1"/>
  <c r="AT50" i="5"/>
  <c r="N9" i="5" s="1"/>
  <c r="AU50" i="5"/>
  <c r="O9" i="5" s="1"/>
  <c r="AV50" i="5"/>
  <c r="P9" i="5" s="1"/>
  <c r="AW50" i="5"/>
  <c r="Q9" i="5" s="1"/>
  <c r="AX50" i="5"/>
  <c r="R9" i="5" s="1"/>
  <c r="AY50" i="5"/>
  <c r="S9" i="5" s="1"/>
  <c r="AZ50" i="5"/>
  <c r="T9" i="5" s="1"/>
  <c r="BA50" i="5"/>
  <c r="U9" i="5" s="1"/>
  <c r="BB50" i="5"/>
  <c r="V9" i="5" s="1"/>
  <c r="BC50" i="5"/>
  <c r="W9" i="5" s="1"/>
  <c r="BD50" i="5"/>
  <c r="X9" i="5" s="1"/>
  <c r="BE50" i="5"/>
  <c r="Y9" i="5" s="1"/>
  <c r="BF50" i="5"/>
  <c r="Z9" i="5" s="1"/>
  <c r="BG50" i="5"/>
  <c r="AA9" i="5" s="1"/>
  <c r="BH50" i="5"/>
  <c r="AB9" i="5" s="1"/>
  <c r="BI50" i="5"/>
  <c r="AC9" i="5" s="1"/>
  <c r="BJ50" i="5"/>
  <c r="AD9" i="5" s="1"/>
  <c r="BK50" i="5"/>
  <c r="AE9" i="5" s="1"/>
  <c r="BL50" i="5"/>
  <c r="AF9" i="5" s="1"/>
  <c r="BM50" i="5"/>
  <c r="AG9" i="5" s="1"/>
  <c r="AJ42" i="5"/>
  <c r="AJ43" i="5"/>
  <c r="AJ44" i="5"/>
  <c r="AJ45" i="5"/>
  <c r="AJ46" i="5"/>
  <c r="AJ47" i="5"/>
  <c r="AJ48" i="5"/>
  <c r="AJ49" i="5"/>
  <c r="AJ50" i="5"/>
  <c r="D9" i="5" s="1"/>
  <c r="AJ54" i="5"/>
  <c r="AK54" i="5"/>
  <c r="AL54" i="5"/>
  <c r="AM54" i="5"/>
  <c r="AN54" i="5"/>
  <c r="AO54" i="5"/>
  <c r="AP54" i="5"/>
  <c r="AQ54" i="5"/>
  <c r="AR54" i="5"/>
  <c r="AS54" i="5"/>
  <c r="AT54" i="5"/>
  <c r="AU54" i="5"/>
  <c r="AV54" i="5"/>
  <c r="AW54" i="5"/>
  <c r="AX54" i="5"/>
  <c r="AY54" i="5"/>
  <c r="AZ54" i="5"/>
  <c r="BA54" i="5"/>
  <c r="BB54" i="5"/>
  <c r="BC54" i="5"/>
  <c r="BD54" i="5"/>
  <c r="BE54" i="5"/>
  <c r="BF54" i="5"/>
  <c r="BG54" i="5"/>
  <c r="BH54" i="5"/>
  <c r="BI54" i="5"/>
  <c r="BJ54" i="5"/>
  <c r="BK54" i="5"/>
  <c r="BL54" i="5"/>
  <c r="BM54" i="5"/>
  <c r="AJ55" i="5"/>
  <c r="AK55" i="5"/>
  <c r="AL55" i="5"/>
  <c r="AM55" i="5"/>
  <c r="AN55" i="5"/>
  <c r="AO55" i="5"/>
  <c r="AP55" i="5"/>
  <c r="AQ55" i="5"/>
  <c r="AR55" i="5"/>
  <c r="AS55" i="5"/>
  <c r="AT55" i="5"/>
  <c r="AU55" i="5"/>
  <c r="AV55" i="5"/>
  <c r="AW55" i="5"/>
  <c r="AX55" i="5"/>
  <c r="AY55" i="5"/>
  <c r="AZ55" i="5"/>
  <c r="BA55" i="5"/>
  <c r="BB55" i="5"/>
  <c r="BC55" i="5"/>
  <c r="BD55" i="5"/>
  <c r="BE55" i="5"/>
  <c r="BF55" i="5"/>
  <c r="BG55" i="5"/>
  <c r="BH55" i="5"/>
  <c r="BI55" i="5"/>
  <c r="BJ55" i="5"/>
  <c r="BK55" i="5"/>
  <c r="BL55" i="5"/>
  <c r="BM55" i="5"/>
  <c r="AJ56" i="5"/>
  <c r="AK56" i="5"/>
  <c r="AL56" i="5"/>
  <c r="AM56" i="5"/>
  <c r="AN56" i="5"/>
  <c r="AO56" i="5"/>
  <c r="AP56" i="5"/>
  <c r="AQ56" i="5"/>
  <c r="AR56" i="5"/>
  <c r="AS56" i="5"/>
  <c r="AT56" i="5"/>
  <c r="AU56" i="5"/>
  <c r="AV56" i="5"/>
  <c r="AW56" i="5"/>
  <c r="AX56" i="5"/>
  <c r="AY56" i="5"/>
  <c r="AZ56" i="5"/>
  <c r="BA56" i="5"/>
  <c r="BB56" i="5"/>
  <c r="BC56" i="5"/>
  <c r="BD56" i="5"/>
  <c r="BE56" i="5"/>
  <c r="BF56" i="5"/>
  <c r="BG56" i="5"/>
  <c r="BH56" i="5"/>
  <c r="BI56" i="5"/>
  <c r="BJ56" i="5"/>
  <c r="BK56" i="5"/>
  <c r="BL56" i="5"/>
  <c r="BM56" i="5"/>
  <c r="AJ57" i="5"/>
  <c r="AK57" i="5"/>
  <c r="AL57" i="5"/>
  <c r="AM57" i="5"/>
  <c r="AN57" i="5"/>
  <c r="AO57" i="5"/>
  <c r="AP57" i="5"/>
  <c r="AQ57" i="5"/>
  <c r="AR57" i="5"/>
  <c r="AS57" i="5"/>
  <c r="AT57" i="5"/>
  <c r="AU57" i="5"/>
  <c r="AV57" i="5"/>
  <c r="AW57" i="5"/>
  <c r="AX57" i="5"/>
  <c r="AY57" i="5"/>
  <c r="AZ57" i="5"/>
  <c r="BA57" i="5"/>
  <c r="BB57" i="5"/>
  <c r="BC57" i="5"/>
  <c r="BD57" i="5"/>
  <c r="BE57" i="5"/>
  <c r="BF57" i="5"/>
  <c r="BG57" i="5"/>
  <c r="BH57" i="5"/>
  <c r="BI57" i="5"/>
  <c r="BJ57" i="5"/>
  <c r="BK57" i="5"/>
  <c r="BL57" i="5"/>
  <c r="BM57" i="5"/>
  <c r="AJ58" i="5"/>
  <c r="AK58" i="5"/>
  <c r="AL58" i="5"/>
  <c r="AM58" i="5"/>
  <c r="AN58" i="5"/>
  <c r="AO58" i="5"/>
  <c r="AP58" i="5"/>
  <c r="AQ58" i="5"/>
  <c r="AR58" i="5"/>
  <c r="AS58" i="5"/>
  <c r="AT58" i="5"/>
  <c r="AU58" i="5"/>
  <c r="AV58" i="5"/>
  <c r="AW58" i="5"/>
  <c r="AX58" i="5"/>
  <c r="AY58" i="5"/>
  <c r="AZ58" i="5"/>
  <c r="BA58" i="5"/>
  <c r="BB58" i="5"/>
  <c r="BC58" i="5"/>
  <c r="BD58" i="5"/>
  <c r="BE58" i="5"/>
  <c r="BF58" i="5"/>
  <c r="BG58" i="5"/>
  <c r="BH58" i="5"/>
  <c r="BI58" i="5"/>
  <c r="BJ58" i="5"/>
  <c r="BK58" i="5"/>
  <c r="BL58" i="5"/>
  <c r="BM58" i="5"/>
  <c r="AJ59" i="5"/>
  <c r="D11" i="5" s="1"/>
  <c r="AK59" i="5"/>
  <c r="E11" i="5" s="1"/>
  <c r="AL59" i="5"/>
  <c r="F11" i="5" s="1"/>
  <c r="AN59" i="5"/>
  <c r="H11" i="5" s="1"/>
  <c r="AO59" i="5"/>
  <c r="I11" i="5" s="1"/>
  <c r="AP59" i="5"/>
  <c r="J11" i="5" s="1"/>
  <c r="AQ59" i="5"/>
  <c r="K11" i="5" s="1"/>
  <c r="AR59" i="5"/>
  <c r="L11" i="5" s="1"/>
  <c r="AS59" i="5"/>
  <c r="M11" i="5" s="1"/>
  <c r="AT59" i="5"/>
  <c r="N11" i="5" s="1"/>
  <c r="AU59" i="5"/>
  <c r="O11" i="5" s="1"/>
  <c r="AV59" i="5"/>
  <c r="P11" i="5" s="1"/>
  <c r="AW59" i="5"/>
  <c r="Q11" i="5" s="1"/>
  <c r="AX59" i="5"/>
  <c r="R11" i="5" s="1"/>
  <c r="AY59" i="5"/>
  <c r="S11" i="5" s="1"/>
  <c r="AZ59" i="5"/>
  <c r="T11" i="5" s="1"/>
  <c r="BA59" i="5"/>
  <c r="U11" i="5" s="1"/>
  <c r="BB59" i="5"/>
  <c r="V11" i="5" s="1"/>
  <c r="BC59" i="5"/>
  <c r="W11" i="5" s="1"/>
  <c r="BD59" i="5"/>
  <c r="X11" i="5" s="1"/>
  <c r="BE59" i="5"/>
  <c r="Y11" i="5" s="1"/>
  <c r="BF59" i="5"/>
  <c r="Z11" i="5" s="1"/>
  <c r="BG59" i="5"/>
  <c r="AA11" i="5" s="1"/>
  <c r="BH59" i="5"/>
  <c r="AB11" i="5" s="1"/>
  <c r="BI59" i="5"/>
  <c r="AC11" i="5" s="1"/>
  <c r="BJ59" i="5"/>
  <c r="AD11" i="5" s="1"/>
  <c r="AM59" i="5"/>
  <c r="G11" i="5" s="1"/>
  <c r="BK59" i="5"/>
  <c r="AE11" i="5" s="1"/>
  <c r="BL59" i="5"/>
  <c r="AF11" i="5" s="1"/>
  <c r="BM59" i="5"/>
  <c r="AG11" i="5" s="1"/>
  <c r="AJ16" i="5"/>
  <c r="AJ17" i="5"/>
  <c r="AJ18" i="5"/>
  <c r="AJ19" i="5"/>
  <c r="AJ20" i="5"/>
  <c r="AJ21" i="5"/>
  <c r="AJ22" i="5"/>
  <c r="AJ23" i="5"/>
  <c r="AJ24" i="5"/>
  <c r="AJ15" i="5"/>
  <c r="AJ28" i="5"/>
  <c r="AJ41" i="5" l="1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D8" i="5"/>
</calcChain>
</file>

<file path=xl/sharedStrings.xml><?xml version="1.0" encoding="utf-8"?>
<sst xmlns="http://schemas.openxmlformats.org/spreadsheetml/2006/main" count="144" uniqueCount="61">
  <si>
    <t>SNAP</t>
  </si>
  <si>
    <t>Вкупно</t>
  </si>
  <si>
    <t>NMVOC еквивалент (ктони)</t>
  </si>
  <si>
    <t>NOx</t>
  </si>
  <si>
    <t>CO</t>
  </si>
  <si>
    <t>NMVOC</t>
  </si>
  <si>
    <t>Извор: Министерство за животна средина и просторно планирање</t>
  </si>
  <si>
    <t>Земјоделство</t>
  </si>
  <si>
    <t>Фугитивни емисии</t>
  </si>
  <si>
    <t>Енергија</t>
  </si>
  <si>
    <t>Индустриски процеси и производтсво</t>
  </si>
  <si>
    <t>Земјоделство, шумарство и друга употреба на земјиште</t>
  </si>
  <si>
    <t xml:space="preserve">Отпад </t>
  </si>
  <si>
    <t>Друго</t>
  </si>
  <si>
    <t>Супстанции (k-тони-еквивалент на закиселување)</t>
  </si>
  <si>
    <t>CH4</t>
  </si>
  <si>
    <t>Табела 1: Вкупни емисии на прекурсори на озон</t>
  </si>
  <si>
    <t>Koефициент - 1.22</t>
  </si>
  <si>
    <t>Табела 2: Вкупни емисии на NOx по сектори [NMVOC еквиваленти]</t>
  </si>
  <si>
    <t>Табела 3: Вкупни емисии на CO по сектори [NMVOC еквиваленти]</t>
  </si>
  <si>
    <t xml:space="preserve">NMVOC </t>
  </si>
  <si>
    <t>Еквивалент - 1.22</t>
  </si>
  <si>
    <t>Еквивалент - 0.11</t>
  </si>
  <si>
    <t>Табела 4: Вкупни емисии на NMVOC по сектори [NMVOC еквиваленти]</t>
  </si>
  <si>
    <t>Еквивалент - 1</t>
  </si>
  <si>
    <t xml:space="preserve">Табела 5: </t>
  </si>
  <si>
    <t>NMVOC Еквивалент</t>
  </si>
  <si>
    <t xml:space="preserve"> Земјоделство, шумарство и друга употреба на земјиште</t>
  </si>
  <si>
    <r>
      <t>Табела 1:</t>
    </r>
    <r>
      <rPr>
        <sz val="12"/>
        <color indexed="8"/>
        <rFont val="Calibri"/>
        <family val="2"/>
        <charset val="204"/>
        <scheme val="minor"/>
      </rPr>
      <t xml:space="preserve"> Вкупни емисии на прекурсори на озонот</t>
    </r>
  </si>
  <si>
    <r>
      <t>CH</t>
    </r>
    <r>
      <rPr>
        <vertAlign val="subscript"/>
        <sz val="10"/>
        <color indexed="8"/>
        <rFont val="Calibri"/>
        <family val="2"/>
        <charset val="204"/>
        <scheme val="minor"/>
      </rPr>
      <t>4</t>
    </r>
  </si>
  <si>
    <r>
      <t>Табела 2:</t>
    </r>
    <r>
      <rPr>
        <sz val="12"/>
        <color indexed="8"/>
        <rFont val="Calibri"/>
        <family val="2"/>
        <charset val="204"/>
        <scheme val="minor"/>
      </rPr>
      <t xml:space="preserve"> Вкупни емисии на NОx по сектори</t>
    </r>
  </si>
  <si>
    <r>
      <t>Табела 3:</t>
    </r>
    <r>
      <rPr>
        <sz val="12"/>
        <color indexed="8"/>
        <rFont val="Calibri"/>
        <family val="2"/>
        <charset val="204"/>
        <scheme val="minor"/>
      </rPr>
      <t xml:space="preserve"> Вкупни емисии на CO по сектори на годишно ниво</t>
    </r>
  </si>
  <si>
    <r>
      <t>Табела 4:</t>
    </r>
    <r>
      <rPr>
        <sz val="12"/>
        <color indexed="8"/>
        <rFont val="Calibri"/>
        <family val="2"/>
        <charset val="204"/>
        <scheme val="minor"/>
      </rPr>
      <t xml:space="preserve"> Вкупни емисии на NMVOC по сектори на годишно ниво</t>
    </r>
  </si>
  <si>
    <r>
      <t>Табела 5:</t>
    </r>
    <r>
      <rPr>
        <sz val="12"/>
        <color indexed="8"/>
        <rFont val="Calibri"/>
        <family val="2"/>
        <charset val="204"/>
        <scheme val="minor"/>
      </rPr>
      <t xml:space="preserve"> Вкупни емисии на CH4 по сектори на годишно ниво</t>
    </r>
  </si>
  <si>
    <t>NFR</t>
  </si>
  <si>
    <t>Производство на енергија</t>
  </si>
  <si>
    <t>Согорување во производни индустрии и градежништво</t>
  </si>
  <si>
    <t>Транспорт</t>
  </si>
  <si>
    <t>Други сектори</t>
  </si>
  <si>
    <t>Индустриски процеси</t>
  </si>
  <si>
    <t>Отпад</t>
  </si>
  <si>
    <t>1A1</t>
  </si>
  <si>
    <t>1A2</t>
  </si>
  <si>
    <t>1A3</t>
  </si>
  <si>
    <t>1A4</t>
  </si>
  <si>
    <t>1A5</t>
  </si>
  <si>
    <t>1B</t>
  </si>
  <si>
    <t>2</t>
  </si>
  <si>
    <t>3</t>
  </si>
  <si>
    <t>5</t>
  </si>
  <si>
    <t>Назив</t>
  </si>
  <si>
    <t>Вкупни емисии на CH4 по сектори (NMVOC еквиваленти)</t>
  </si>
  <si>
    <t>1A1 Производство на енергија</t>
  </si>
  <si>
    <t>1A2 Согорување во производни индустрии и градежништво</t>
  </si>
  <si>
    <t>1A3 Транспорт</t>
  </si>
  <si>
    <t>1A4 Други сектори</t>
  </si>
  <si>
    <t>1A5 Друго</t>
  </si>
  <si>
    <t>1B Фугитивни емисии</t>
  </si>
  <si>
    <t>2 Индустриски процеси</t>
  </si>
  <si>
    <t>3 Земјоделство</t>
  </si>
  <si>
    <t>5 Отпад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</si>
</sst>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0"/>
    <numFmt numFmtId="166" formatCode="0.0000"/>
    <numFmt numFmtId="167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bscript"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8" fillId="0" borderId="0"/>
    <xf numFmtId="0" fontId="4" fillId="0" borderId="0"/>
  </cellStyleXfs>
  <cellXfs count="60">
    <xf numFmtId="0" fontId="0" fillId="0" borderId="0" xfId="0"/>
    <xf numFmtId="0" fontId="1" fillId="0" borderId="0" xfId="0" applyFont="1" applyFill="1" applyBorder="1" applyAlignment="1">
      <alignment horizontal="left" wrapText="1"/>
    </xf>
    <xf numFmtId="0" fontId="0" fillId="0" borderId="0" xfId="0" applyFont="1"/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0" fontId="6" fillId="0" borderId="0" xfId="0" applyFont="1"/>
    <xf numFmtId="0" fontId="0" fillId="0" borderId="0" xfId="0" applyBorder="1"/>
    <xf numFmtId="0" fontId="6" fillId="0" borderId="1" xfId="0" applyFont="1" applyBorder="1"/>
    <xf numFmtId="0" fontId="0" fillId="2" borderId="1" xfId="0" applyFill="1" applyBorder="1"/>
    <xf numFmtId="164" fontId="0" fillId="2" borderId="1" xfId="0" applyNumberFormat="1" applyFill="1" applyBorder="1"/>
    <xf numFmtId="0" fontId="6" fillId="3" borderId="0" xfId="0" applyFont="1" applyFill="1"/>
    <xf numFmtId="166" fontId="0" fillId="0" borderId="1" xfId="0" applyNumberFormat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0" xfId="1"/>
    <xf numFmtId="2" fontId="4" fillId="0" borderId="0" xfId="1" applyNumberFormat="1"/>
    <xf numFmtId="2" fontId="7" fillId="0" borderId="0" xfId="1" applyNumberFormat="1" applyFont="1"/>
    <xf numFmtId="0" fontId="7" fillId="0" borderId="0" xfId="1" applyFont="1"/>
    <xf numFmtId="2" fontId="1" fillId="0" borderId="0" xfId="0" applyNumberFormat="1" applyFont="1" applyFill="1" applyBorder="1" applyAlignment="1">
      <alignment horizontal="right" wrapText="1"/>
    </xf>
    <xf numFmtId="1" fontId="1" fillId="0" borderId="0" xfId="0" applyNumberFormat="1" applyFont="1" applyFill="1" applyBorder="1" applyAlignment="1">
      <alignment horizontal="right" wrapText="1"/>
    </xf>
    <xf numFmtId="2" fontId="4" fillId="0" borderId="0" xfId="1" applyNumberFormat="1" applyFill="1"/>
    <xf numFmtId="167" fontId="0" fillId="0" borderId="0" xfId="0" applyNumberFormat="1"/>
    <xf numFmtId="0" fontId="9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9" fillId="0" borderId="0" xfId="0" applyFont="1" applyAlignment="1">
      <alignment horizontal="justify"/>
    </xf>
    <xf numFmtId="2" fontId="0" fillId="0" borderId="0" xfId="0" applyNumberFormat="1" applyFont="1"/>
    <xf numFmtId="2" fontId="13" fillId="0" borderId="1" xfId="0" applyNumberFormat="1" applyFont="1" applyBorder="1" applyAlignment="1">
      <alignment wrapText="1"/>
    </xf>
    <xf numFmtId="0" fontId="15" fillId="0" borderId="0" xfId="0" applyFont="1" applyAlignment="1">
      <alignment horizontal="justify"/>
    </xf>
    <xf numFmtId="0" fontId="0" fillId="0" borderId="0" xfId="0" applyFont="1" applyFill="1" applyBorder="1"/>
    <xf numFmtId="2" fontId="0" fillId="0" borderId="0" xfId="0" applyNumberFormat="1" applyFont="1" applyBorder="1"/>
    <xf numFmtId="0" fontId="12" fillId="0" borderId="1" xfId="0" applyFont="1" applyBorder="1" applyAlignment="1">
      <alignment horizontal="left" wrapText="1"/>
    </xf>
    <xf numFmtId="0" fontId="3" fillId="2" borderId="1" xfId="0" applyFont="1" applyFill="1" applyBorder="1"/>
    <xf numFmtId="0" fontId="0" fillId="0" borderId="0" xfId="0"/>
    <xf numFmtId="0" fontId="3" fillId="0" borderId="1" xfId="0" applyFont="1" applyBorder="1"/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0" fontId="6" fillId="0" borderId="1" xfId="0" applyFont="1" applyBorder="1"/>
    <xf numFmtId="0" fontId="0" fillId="2" borderId="1" xfId="0" applyFill="1" applyBorder="1"/>
    <xf numFmtId="166" fontId="0" fillId="0" borderId="1" xfId="0" applyNumberFormat="1" applyBorder="1"/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horizontal="left"/>
    </xf>
    <xf numFmtId="0" fontId="12" fillId="0" borderId="1" xfId="0" applyFont="1" applyBorder="1" applyAlignment="1">
      <alignment horizontal="right"/>
    </xf>
    <xf numFmtId="0" fontId="13" fillId="0" borderId="1" xfId="0" applyFont="1" applyBorder="1" applyAlignment="1">
      <alignment horizontal="left" wrapText="1"/>
    </xf>
    <xf numFmtId="2" fontId="13" fillId="0" borderId="1" xfId="0" applyNumberFormat="1" applyFont="1" applyBorder="1" applyAlignment="1">
      <alignment horizontal="right"/>
    </xf>
    <xf numFmtId="2" fontId="12" fillId="0" borderId="1" xfId="0" applyNumberFormat="1" applyFont="1" applyBorder="1" applyAlignment="1">
      <alignment horizontal="right"/>
    </xf>
    <xf numFmtId="2" fontId="13" fillId="0" borderId="1" xfId="0" applyNumberFormat="1" applyFont="1" applyBorder="1" applyAlignment="1">
      <alignment wrapText="1"/>
    </xf>
    <xf numFmtId="2" fontId="12" fillId="0" borderId="1" xfId="0" applyNumberFormat="1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0" fillId="0" borderId="0" xfId="0" applyFont="1" applyBorder="1"/>
    <xf numFmtId="0" fontId="13" fillId="0" borderId="0" xfId="0" applyFont="1" applyBorder="1" applyAlignment="1">
      <alignment horizontal="left" wrapText="1"/>
    </xf>
    <xf numFmtId="0" fontId="0" fillId="0" borderId="0" xfId="0" applyFill="1"/>
    <xf numFmtId="0" fontId="0" fillId="0" borderId="0" xfId="0" applyFill="1" applyBorder="1"/>
    <xf numFmtId="0" fontId="6" fillId="0" borderId="0" xfId="0" applyFont="1" applyFill="1" applyBorder="1"/>
    <xf numFmtId="0" fontId="0" fillId="0" borderId="3" xfId="0" applyFill="1" applyBorder="1"/>
    <xf numFmtId="1" fontId="0" fillId="0" borderId="0" xfId="0" applyNumberFormat="1" applyFill="1" applyBorder="1"/>
    <xf numFmtId="0" fontId="0" fillId="2" borderId="0" xfId="0" applyFill="1" applyBorder="1"/>
  </cellXfs>
  <cellStyles count="6">
    <cellStyle name="Normal" xfId="0" builtinId="0"/>
    <cellStyle name="Normal 2" xfId="4" xr:uid="{00000000-0005-0000-0000-000001000000}"/>
    <cellStyle name="Normal 2 2" xfId="5" xr:uid="{00000000-0005-0000-0000-000002000000}"/>
    <cellStyle name="Normal 6" xfId="1" xr:uid="{00000000-0005-0000-0000-000003000000}"/>
    <cellStyle name="Percent 2" xfId="3" xr:uid="{00000000-0005-0000-0000-000004000000}"/>
    <cellStyle name="Standard 2 2" xfId="2" xr:uid="{00000000-0005-0000-0000-000005000000}"/>
  </cellStyles>
  <dxfs count="0"/>
  <tableStyles count="0" defaultTableStyle="TableStyleMedium9" defaultPivotStyle="PivotStyleLight16"/>
  <colors>
    <mruColors>
      <color rgb="FFD8E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74793036996211"/>
          <c:y val="7.1864701733199934E-2"/>
          <c:w val="0.84634127366681078"/>
          <c:h val="0.728409605515728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'002'!$B$5</c:f>
              <c:strCache>
                <c:ptCount val="1"/>
                <c:pt idx="0">
                  <c:v>NOx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'002'!$C$4:$AG$4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'002'!$C$5:$AG$5</c:f>
              <c:numCache>
                <c:formatCode>0.00</c:formatCode>
                <c:ptCount val="31"/>
                <c:pt idx="0">
                  <c:v>55.47556441957822</c:v>
                </c:pt>
                <c:pt idx="1">
                  <c:v>45.905641883210087</c:v>
                </c:pt>
                <c:pt idx="2">
                  <c:v>48.143585067584446</c:v>
                </c:pt>
                <c:pt idx="3">
                  <c:v>49.935663700994617</c:v>
                </c:pt>
                <c:pt idx="4">
                  <c:v>44.828735549085387</c:v>
                </c:pt>
                <c:pt idx="5">
                  <c:v>47.93758302434226</c:v>
                </c:pt>
                <c:pt idx="6">
                  <c:v>47.049655571626573</c:v>
                </c:pt>
                <c:pt idx="7">
                  <c:v>46.225928908551708</c:v>
                </c:pt>
                <c:pt idx="8">
                  <c:v>52.676119829170226</c:v>
                </c:pt>
                <c:pt idx="9">
                  <c:v>49.324226623058742</c:v>
                </c:pt>
                <c:pt idx="10">
                  <c:v>53.39115688387465</c:v>
                </c:pt>
                <c:pt idx="11">
                  <c:v>49.727408280577819</c:v>
                </c:pt>
                <c:pt idx="12">
                  <c:v>49.789747169003626</c:v>
                </c:pt>
                <c:pt idx="13">
                  <c:v>43.706284199192631</c:v>
                </c:pt>
                <c:pt idx="14">
                  <c:v>45.316583960810249</c:v>
                </c:pt>
                <c:pt idx="15">
                  <c:v>42.622599616067319</c:v>
                </c:pt>
                <c:pt idx="16">
                  <c:v>42.487642150192592</c:v>
                </c:pt>
                <c:pt idx="17">
                  <c:v>45.402087809019953</c:v>
                </c:pt>
                <c:pt idx="18">
                  <c:v>40.942897876334783</c:v>
                </c:pt>
                <c:pt idx="19">
                  <c:v>42.446052881630585</c:v>
                </c:pt>
                <c:pt idx="20">
                  <c:v>44.233939298231121</c:v>
                </c:pt>
                <c:pt idx="21">
                  <c:v>47.102678142934991</c:v>
                </c:pt>
                <c:pt idx="22">
                  <c:v>44.094705273790709</c:v>
                </c:pt>
                <c:pt idx="23">
                  <c:v>35.22095546426192</c:v>
                </c:pt>
                <c:pt idx="24">
                  <c:v>32.053318138921135</c:v>
                </c:pt>
                <c:pt idx="25">
                  <c:v>26.29387513007525</c:v>
                </c:pt>
                <c:pt idx="26">
                  <c:v>30.152668536854378</c:v>
                </c:pt>
                <c:pt idx="27">
                  <c:v>28.462826132122967</c:v>
                </c:pt>
                <c:pt idx="28">
                  <c:v>27.509011523544736</c:v>
                </c:pt>
                <c:pt idx="29">
                  <c:v>28.036468108750036</c:v>
                </c:pt>
                <c:pt idx="30">
                  <c:v>24.324315573442522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4-40C1-B500-22CC7EBB754A}"/>
            </c:ext>
          </c:extLst>
        </c:ser>
        <c:ser>
          <c:idx val="1"/>
          <c:order val="1"/>
          <c:tx>
            <c:strRef>
              <c:f>'002'!$B$6</c:f>
              <c:strCache>
                <c:ptCount val="1"/>
                <c:pt idx="0">
                  <c:v>CO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'002'!$C$4:$AG$4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'002'!$C$6:$AG$6</c:f>
              <c:numCache>
                <c:formatCode>0.00</c:formatCode>
                <c:ptCount val="31"/>
                <c:pt idx="0">
                  <c:v>47.592249632099872</c:v>
                </c:pt>
                <c:pt idx="1">
                  <c:v>41.90812914199185</c:v>
                </c:pt>
                <c:pt idx="2">
                  <c:v>44.244749619367958</c:v>
                </c:pt>
                <c:pt idx="3">
                  <c:v>46.35233030053714</c:v>
                </c:pt>
                <c:pt idx="4">
                  <c:v>41.301996665608222</c:v>
                </c:pt>
                <c:pt idx="5">
                  <c:v>43.832025485188915</c:v>
                </c:pt>
                <c:pt idx="6">
                  <c:v>43.524782833395875</c:v>
                </c:pt>
                <c:pt idx="7">
                  <c:v>44.524613437298534</c:v>
                </c:pt>
                <c:pt idx="8">
                  <c:v>44.370612622246043</c:v>
                </c:pt>
                <c:pt idx="9">
                  <c:v>45.132610481912074</c:v>
                </c:pt>
                <c:pt idx="10">
                  <c:v>47.132509237385925</c:v>
                </c:pt>
                <c:pt idx="11">
                  <c:v>39.307023895647205</c:v>
                </c:pt>
                <c:pt idx="12">
                  <c:v>38.282580416309536</c:v>
                </c:pt>
                <c:pt idx="13">
                  <c:v>37.851624710798092</c:v>
                </c:pt>
                <c:pt idx="14">
                  <c:v>38.105098881404615</c:v>
                </c:pt>
                <c:pt idx="15">
                  <c:v>25.855753140341953</c:v>
                </c:pt>
                <c:pt idx="16">
                  <c:v>27.102508899188521</c:v>
                </c:pt>
                <c:pt idx="17">
                  <c:v>27.621829862695684</c:v>
                </c:pt>
                <c:pt idx="18">
                  <c:v>27.349298183547763</c:v>
                </c:pt>
                <c:pt idx="19">
                  <c:v>25.686001751633043</c:v>
                </c:pt>
                <c:pt idx="20">
                  <c:v>26.802464190788406</c:v>
                </c:pt>
                <c:pt idx="21">
                  <c:v>27.312661168464114</c:v>
                </c:pt>
                <c:pt idx="22">
                  <c:v>27.022561647953552</c:v>
                </c:pt>
                <c:pt idx="23">
                  <c:v>26.53904107756016</c:v>
                </c:pt>
                <c:pt idx="24">
                  <c:v>26.458424198681683</c:v>
                </c:pt>
                <c:pt idx="25">
                  <c:v>25.766689116571818</c:v>
                </c:pt>
                <c:pt idx="26">
                  <c:v>25.330054703462213</c:v>
                </c:pt>
                <c:pt idx="27">
                  <c:v>25.343052737580241</c:v>
                </c:pt>
                <c:pt idx="28">
                  <c:v>24.553747524670012</c:v>
                </c:pt>
                <c:pt idx="29">
                  <c:v>23.353287063684537</c:v>
                </c:pt>
                <c:pt idx="30">
                  <c:v>22.338603308335699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4-40C1-B500-22CC7EBB754A}"/>
            </c:ext>
          </c:extLst>
        </c:ser>
        <c:ser>
          <c:idx val="2"/>
          <c:order val="2"/>
          <c:tx>
            <c:strRef>
              <c:f>'002'!$B$7</c:f>
              <c:strCache>
                <c:ptCount val="1"/>
                <c:pt idx="0">
                  <c:v>NMVOC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'002'!$C$4:$AG$4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'002'!$C$7:$AG$7</c:f>
              <c:numCache>
                <c:formatCode>0.00</c:formatCode>
                <c:ptCount val="31"/>
                <c:pt idx="0">
                  <c:v>14.5636522690045</c:v>
                </c:pt>
                <c:pt idx="1">
                  <c:v>12.269165078011909</c:v>
                </c:pt>
                <c:pt idx="2">
                  <c:v>13.580723594400498</c:v>
                </c:pt>
                <c:pt idx="3">
                  <c:v>14.66082465225915</c:v>
                </c:pt>
                <c:pt idx="4">
                  <c:v>13.295862687800334</c:v>
                </c:pt>
                <c:pt idx="5">
                  <c:v>13.777428644604013</c:v>
                </c:pt>
                <c:pt idx="6">
                  <c:v>13.548361198806271</c:v>
                </c:pt>
                <c:pt idx="7">
                  <c:v>13.892397439312751</c:v>
                </c:pt>
                <c:pt idx="8">
                  <c:v>14.159546964764941</c:v>
                </c:pt>
                <c:pt idx="9">
                  <c:v>14.491623982394144</c:v>
                </c:pt>
                <c:pt idx="10">
                  <c:v>15.855787265728038</c:v>
                </c:pt>
                <c:pt idx="11">
                  <c:v>12.456662925293967</c:v>
                </c:pt>
                <c:pt idx="12">
                  <c:v>12.653170507106942</c:v>
                </c:pt>
                <c:pt idx="13">
                  <c:v>12.765773486157741</c:v>
                </c:pt>
                <c:pt idx="14">
                  <c:v>13.332447245592055</c:v>
                </c:pt>
                <c:pt idx="15">
                  <c:v>8.1565668676854113</c:v>
                </c:pt>
                <c:pt idx="16">
                  <c:v>7.6709529622628807</c:v>
                </c:pt>
                <c:pt idx="17">
                  <c:v>7.6603210653828953</c:v>
                </c:pt>
                <c:pt idx="18">
                  <c:v>7.0497485887458984</c:v>
                </c:pt>
                <c:pt idx="19">
                  <c:v>6.8935888569524382</c:v>
                </c:pt>
                <c:pt idx="20">
                  <c:v>6.781557003199036</c:v>
                </c:pt>
                <c:pt idx="21">
                  <c:v>6.9487313070850742</c:v>
                </c:pt>
                <c:pt idx="22">
                  <c:v>7.1228638391696464</c:v>
                </c:pt>
                <c:pt idx="23">
                  <c:v>6.8702818296769221</c:v>
                </c:pt>
                <c:pt idx="24">
                  <c:v>6.7534603990475972</c:v>
                </c:pt>
                <c:pt idx="25">
                  <c:v>6.5326930394089748</c:v>
                </c:pt>
                <c:pt idx="26">
                  <c:v>6.8812156017884556</c:v>
                </c:pt>
                <c:pt idx="27">
                  <c:v>5.9965435920514416</c:v>
                </c:pt>
                <c:pt idx="28">
                  <c:v>5.9365267415649932</c:v>
                </c:pt>
                <c:pt idx="29">
                  <c:v>5.9412031524187734</c:v>
                </c:pt>
                <c:pt idx="30">
                  <c:v>5.4465433102983418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34-40C1-B500-22CC7EBB754A}"/>
            </c:ext>
          </c:extLst>
        </c:ser>
        <c:ser>
          <c:idx val="3"/>
          <c:order val="3"/>
          <c:tx>
            <c:strRef>
              <c:f>'002'!$B$8</c:f>
              <c:strCache>
                <c:ptCount val="1"/>
                <c:pt idx="0">
                  <c:v>CH4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'002'!$C$4:$AG$4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'002'!$C$8:$AG$8</c:f>
              <c:numCache>
                <c:formatCode>0.00</c:formatCode>
                <c:ptCount val="31"/>
                <c:pt idx="0">
                  <c:v>0.95938875456522388</c:v>
                </c:pt>
                <c:pt idx="1">
                  <c:v>0.95923803609413738</c:v>
                </c:pt>
                <c:pt idx="2">
                  <c:v>0.95594215705521479</c:v>
                </c:pt>
                <c:pt idx="3">
                  <c:v>0.96044680485424327</c:v>
                </c:pt>
                <c:pt idx="4">
                  <c:v>0.95741016250762667</c:v>
                </c:pt>
                <c:pt idx="5">
                  <c:v>0.95413271981056424</c:v>
                </c:pt>
                <c:pt idx="6">
                  <c:v>0.94224204465848937</c:v>
                </c:pt>
                <c:pt idx="7">
                  <c:v>0.9189590729575241</c:v>
                </c:pt>
                <c:pt idx="8">
                  <c:v>0.8887702571868944</c:v>
                </c:pt>
                <c:pt idx="9">
                  <c:v>0.88359653711166219</c:v>
                </c:pt>
                <c:pt idx="10">
                  <c:v>0.88015882586280614</c:v>
                </c:pt>
                <c:pt idx="11">
                  <c:v>0.87331856104511152</c:v>
                </c:pt>
                <c:pt idx="12">
                  <c:v>0.86059535822426325</c:v>
                </c:pt>
                <c:pt idx="13">
                  <c:v>0.85604717771208183</c:v>
                </c:pt>
                <c:pt idx="14">
                  <c:v>0.86164344659259584</c:v>
                </c:pt>
                <c:pt idx="15">
                  <c:v>0.84525191786442766</c:v>
                </c:pt>
                <c:pt idx="16">
                  <c:v>0.86118904734437562</c:v>
                </c:pt>
                <c:pt idx="17">
                  <c:v>0.82238954450074975</c:v>
                </c:pt>
                <c:pt idx="18">
                  <c:v>0.84952573186587221</c:v>
                </c:pt>
                <c:pt idx="19">
                  <c:v>0.82857898886043524</c:v>
                </c:pt>
                <c:pt idx="20">
                  <c:v>0.84376674607748992</c:v>
                </c:pt>
                <c:pt idx="21">
                  <c:v>0.89852352549426218</c:v>
                </c:pt>
                <c:pt idx="22">
                  <c:v>0.87575087687400255</c:v>
                </c:pt>
                <c:pt idx="23">
                  <c:v>0.85699372624398173</c:v>
                </c:pt>
                <c:pt idx="24">
                  <c:v>0.87471872883252166</c:v>
                </c:pt>
                <c:pt idx="25">
                  <c:v>0.89279191975865024</c:v>
                </c:pt>
                <c:pt idx="26">
                  <c:v>0.88803230522877408</c:v>
                </c:pt>
                <c:pt idx="27">
                  <c:v>0.91861350518811857</c:v>
                </c:pt>
                <c:pt idx="28">
                  <c:v>0.91596341581897722</c:v>
                </c:pt>
                <c:pt idx="29">
                  <c:v>0.86579952511426617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34-40C1-B500-22CC7EBB7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191744"/>
        <c:axId val="110193280"/>
      </c:barChart>
      <c:catAx>
        <c:axId val="11019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93280"/>
        <c:crosses val="autoZero"/>
        <c:auto val="1"/>
        <c:lblAlgn val="ctr"/>
        <c:lblOffset val="100"/>
        <c:noMultiLvlLbl val="0"/>
      </c:catAx>
      <c:valAx>
        <c:axId val="11019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NMVOC - </a:t>
                </a:r>
                <a:r>
                  <a:rPr lang="mk-MK"/>
                  <a:t>еквивалент</a:t>
                </a:r>
                <a:r>
                  <a:rPr lang="en-US"/>
                  <a:t> [kt]</a:t>
                </a:r>
                <a:endParaRPr lang="mk-MK"/>
              </a:p>
            </c:rich>
          </c:tx>
          <c:layout>
            <c:manualLayout>
              <c:xMode val="edge"/>
              <c:yMode val="edge"/>
              <c:x val="2.2500543373212785E-2"/>
              <c:y val="0.3154485751593824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91744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15580053386621E-2"/>
          <c:y val="6.708466112277639E-2"/>
          <c:w val="0.54619830087924726"/>
          <c:h val="0.793084363276744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'002'!$B$13</c:f>
              <c:strCache>
                <c:ptCount val="1"/>
                <c:pt idx="0">
                  <c:v>1A1 Производство 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'002'!$E$12:$AG$12</c:f>
              <c:numCache>
                <c:formatCode>General</c:formatCode>
                <c:ptCount val="2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'002'!$E$13:$AG$13</c:f>
              <c:numCache>
                <c:formatCode>0.00</c:formatCode>
                <c:ptCount val="29"/>
                <c:pt idx="0">
                  <c:v>22.507427555958611</c:v>
                </c:pt>
                <c:pt idx="1">
                  <c:v>23.360439727977965</c:v>
                </c:pt>
                <c:pt idx="2">
                  <c:v>23.750864640721399</c:v>
                </c:pt>
                <c:pt idx="3">
                  <c:v>25.167348022792449</c:v>
                </c:pt>
                <c:pt idx="4">
                  <c:v>24.315407628171247</c:v>
                </c:pt>
                <c:pt idx="5">
                  <c:v>25.1244918971109</c:v>
                </c:pt>
                <c:pt idx="6">
                  <c:v>27.739895565661936</c:v>
                </c:pt>
                <c:pt idx="7">
                  <c:v>25.336744593580523</c:v>
                </c:pt>
                <c:pt idx="8">
                  <c:v>28.060705454471588</c:v>
                </c:pt>
                <c:pt idx="9">
                  <c:v>28.938645048347023</c:v>
                </c:pt>
                <c:pt idx="10">
                  <c:v>25.443916650428587</c:v>
                </c:pt>
                <c:pt idx="11">
                  <c:v>24.994882591569421</c:v>
                </c:pt>
                <c:pt idx="12">
                  <c:v>25.08818201760111</c:v>
                </c:pt>
                <c:pt idx="13">
                  <c:v>24.846278863424871</c:v>
                </c:pt>
                <c:pt idx="14">
                  <c:v>24.185808784337478</c:v>
                </c:pt>
                <c:pt idx="15">
                  <c:v>25.242544106364516</c:v>
                </c:pt>
                <c:pt idx="16">
                  <c:v>21.80099076386124</c:v>
                </c:pt>
                <c:pt idx="17">
                  <c:v>24.792132443380666</c:v>
                </c:pt>
                <c:pt idx="18">
                  <c:v>25.853219229393847</c:v>
                </c:pt>
                <c:pt idx="19">
                  <c:v>28.692517493891124</c:v>
                </c:pt>
                <c:pt idx="20">
                  <c:v>23.396658511631198</c:v>
                </c:pt>
                <c:pt idx="21">
                  <c:v>14.655204783913478</c:v>
                </c:pt>
                <c:pt idx="22">
                  <c:v>10.315774916635032</c:v>
                </c:pt>
                <c:pt idx="23">
                  <c:v>9.5005523991068248</c:v>
                </c:pt>
                <c:pt idx="24">
                  <c:v>8.1307887213074572</c:v>
                </c:pt>
                <c:pt idx="25">
                  <c:v>7.3207198758046372</c:v>
                </c:pt>
                <c:pt idx="26">
                  <c:v>6.2465793399999994</c:v>
                </c:pt>
                <c:pt idx="27">
                  <c:v>6.9343660959655171</c:v>
                </c:pt>
                <c:pt idx="28">
                  <c:v>5.283470470000001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0-4141-9790-AB5F089A877B}"/>
            </c:ext>
          </c:extLst>
        </c:ser>
        <c:ser>
          <c:idx val="1"/>
          <c:order val="1"/>
          <c:tx>
            <c:strRef>
              <c:f>'002'!$B$14</c:f>
              <c:strCache>
                <c:ptCount val="1"/>
                <c:pt idx="0">
                  <c:v>1A2 Согорување во производни индустрии и градежништво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'002'!$E$12:$AG$12</c:f>
              <c:numCache>
                <c:formatCode>General</c:formatCode>
                <c:ptCount val="2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'002'!$E$14:$AG$14</c:f>
              <c:numCache>
                <c:formatCode>0.00</c:formatCode>
                <c:ptCount val="29"/>
                <c:pt idx="0">
                  <c:v>9.5581782182013324</c:v>
                </c:pt>
                <c:pt idx="1">
                  <c:v>9.9995917551215054</c:v>
                </c:pt>
                <c:pt idx="2">
                  <c:v>6.4287868563350372</c:v>
                </c:pt>
                <c:pt idx="3">
                  <c:v>6.7288752381082215</c:v>
                </c:pt>
                <c:pt idx="4">
                  <c:v>6.5947698975281792</c:v>
                </c:pt>
                <c:pt idx="5">
                  <c:v>5.0055796259880729</c:v>
                </c:pt>
                <c:pt idx="6">
                  <c:v>7.5239690607950296</c:v>
                </c:pt>
                <c:pt idx="7">
                  <c:v>5.7748780399175734</c:v>
                </c:pt>
                <c:pt idx="8">
                  <c:v>7.1365658602836488</c:v>
                </c:pt>
                <c:pt idx="9">
                  <c:v>5.7442661091891489</c:v>
                </c:pt>
                <c:pt idx="10">
                  <c:v>5.5729830564082041</c:v>
                </c:pt>
                <c:pt idx="11">
                  <c:v>5.0959004785717328</c:v>
                </c:pt>
                <c:pt idx="12">
                  <c:v>4.2304830099203778</c:v>
                </c:pt>
                <c:pt idx="13">
                  <c:v>6.4029652460387583</c:v>
                </c:pt>
                <c:pt idx="14">
                  <c:v>7.6879247627619494</c:v>
                </c:pt>
                <c:pt idx="15">
                  <c:v>8.8561882127984983</c:v>
                </c:pt>
                <c:pt idx="16">
                  <c:v>8.753986635941672</c:v>
                </c:pt>
                <c:pt idx="17">
                  <c:v>6.6096522263878672</c:v>
                </c:pt>
                <c:pt idx="18">
                  <c:v>7.770394021051767</c:v>
                </c:pt>
                <c:pt idx="19">
                  <c:v>7.9736062726616215</c:v>
                </c:pt>
                <c:pt idx="20">
                  <c:v>9.9796693708184883</c:v>
                </c:pt>
                <c:pt idx="21">
                  <c:v>10.006912211154059</c:v>
                </c:pt>
                <c:pt idx="22">
                  <c:v>7.2298519635070368</c:v>
                </c:pt>
                <c:pt idx="23">
                  <c:v>6.1021217138156301</c:v>
                </c:pt>
                <c:pt idx="24">
                  <c:v>5.7751348639246762</c:v>
                </c:pt>
                <c:pt idx="25">
                  <c:v>5.0481845362185158</c:v>
                </c:pt>
                <c:pt idx="26">
                  <c:v>5.1679869107776293</c:v>
                </c:pt>
                <c:pt idx="27">
                  <c:v>5.7694924772228973</c:v>
                </c:pt>
                <c:pt idx="28">
                  <c:v>6.5682978717992766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60-4141-9790-AB5F089A877B}"/>
            </c:ext>
          </c:extLst>
        </c:ser>
        <c:ser>
          <c:idx val="2"/>
          <c:order val="2"/>
          <c:tx>
            <c:strRef>
              <c:f>'002'!$B$15</c:f>
              <c:strCache>
                <c:ptCount val="1"/>
                <c:pt idx="0">
                  <c:v>1A3 Транспорт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'002'!$E$12:$AG$12</c:f>
              <c:numCache>
                <c:formatCode>General</c:formatCode>
                <c:ptCount val="2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'002'!$E$15:$AG$15</c:f>
              <c:numCache>
                <c:formatCode>0.00</c:formatCode>
                <c:ptCount val="29"/>
                <c:pt idx="0">
                  <c:v>13.334653062397308</c:v>
                </c:pt>
                <c:pt idx="1">
                  <c:v>13.89426752522643</c:v>
                </c:pt>
                <c:pt idx="2">
                  <c:v>12.342341015482258</c:v>
                </c:pt>
                <c:pt idx="3">
                  <c:v>13.588853950349387</c:v>
                </c:pt>
                <c:pt idx="4">
                  <c:v>13.529407904975749</c:v>
                </c:pt>
                <c:pt idx="5">
                  <c:v>13.802820901584603</c:v>
                </c:pt>
                <c:pt idx="6">
                  <c:v>13.980594022739966</c:v>
                </c:pt>
                <c:pt idx="7">
                  <c:v>14.29798608055793</c:v>
                </c:pt>
                <c:pt idx="8">
                  <c:v>14.7563380018829</c:v>
                </c:pt>
                <c:pt idx="9">
                  <c:v>12.290699791650116</c:v>
                </c:pt>
                <c:pt idx="10">
                  <c:v>13.210497388366162</c:v>
                </c:pt>
                <c:pt idx="11">
                  <c:v>10.066368889325854</c:v>
                </c:pt>
                <c:pt idx="12">
                  <c:v>11.743976595439181</c:v>
                </c:pt>
                <c:pt idx="13">
                  <c:v>7.333514197911053</c:v>
                </c:pt>
                <c:pt idx="14">
                  <c:v>7.0178524399882916</c:v>
                </c:pt>
                <c:pt idx="15">
                  <c:v>7.8954679635869125</c:v>
                </c:pt>
                <c:pt idx="16">
                  <c:v>7.6471655236011031</c:v>
                </c:pt>
                <c:pt idx="17">
                  <c:v>7.7957433573317427</c:v>
                </c:pt>
                <c:pt idx="18">
                  <c:v>7.3765244494021598</c:v>
                </c:pt>
                <c:pt idx="19">
                  <c:v>7.3469789311993976</c:v>
                </c:pt>
                <c:pt idx="20">
                  <c:v>6.9033222278581787</c:v>
                </c:pt>
                <c:pt idx="21">
                  <c:v>7.6613317770965201</c:v>
                </c:pt>
                <c:pt idx="22">
                  <c:v>11.593411202956744</c:v>
                </c:pt>
                <c:pt idx="23">
                  <c:v>7.6392312511979998</c:v>
                </c:pt>
                <c:pt idx="24">
                  <c:v>13.268432069433079</c:v>
                </c:pt>
                <c:pt idx="25">
                  <c:v>13.096231908398533</c:v>
                </c:pt>
                <c:pt idx="26">
                  <c:v>13.2313934228248</c:v>
                </c:pt>
                <c:pt idx="27">
                  <c:v>12.313788405902489</c:v>
                </c:pt>
                <c:pt idx="28">
                  <c:v>9.8076496597714211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60-4141-9790-AB5F089A877B}"/>
            </c:ext>
          </c:extLst>
        </c:ser>
        <c:ser>
          <c:idx val="3"/>
          <c:order val="3"/>
          <c:tx>
            <c:strRef>
              <c:f>'002'!$B$16</c:f>
              <c:strCache>
                <c:ptCount val="1"/>
                <c:pt idx="0">
                  <c:v>1A4 Други сектори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'002'!$E$12:$AG$12</c:f>
              <c:numCache>
                <c:formatCode>General</c:formatCode>
                <c:ptCount val="2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'002'!$E$16:$AG$16</c:f>
              <c:numCache>
                <c:formatCode>0.00</c:formatCode>
                <c:ptCount val="29"/>
                <c:pt idx="0">
                  <c:v>2.048696787896604</c:v>
                </c:pt>
                <c:pt idx="1">
                  <c:v>1.8510455790491123</c:v>
                </c:pt>
                <c:pt idx="2">
                  <c:v>1.772724237173595</c:v>
                </c:pt>
                <c:pt idx="3">
                  <c:v>1.9679016965186364</c:v>
                </c:pt>
                <c:pt idx="4">
                  <c:v>1.9546419329965266</c:v>
                </c:pt>
                <c:pt idx="5">
                  <c:v>1.7586216273342852</c:v>
                </c:pt>
                <c:pt idx="6">
                  <c:v>2.7592531938475799</c:v>
                </c:pt>
                <c:pt idx="7">
                  <c:v>3.2483169100273686</c:v>
                </c:pt>
                <c:pt idx="8">
                  <c:v>2.7273193902399901</c:v>
                </c:pt>
                <c:pt idx="9">
                  <c:v>2.0704128892852633</c:v>
                </c:pt>
                <c:pt idx="10">
                  <c:v>4.988176534118633</c:v>
                </c:pt>
                <c:pt idx="11">
                  <c:v>2.8384876043310641</c:v>
                </c:pt>
                <c:pt idx="12">
                  <c:v>3.3870012994365712</c:v>
                </c:pt>
                <c:pt idx="13">
                  <c:v>3.121272650006925</c:v>
                </c:pt>
                <c:pt idx="14">
                  <c:v>2.6030105093575018</c:v>
                </c:pt>
                <c:pt idx="15">
                  <c:v>2.3908212490786855</c:v>
                </c:pt>
                <c:pt idx="16">
                  <c:v>1.7394914766922285</c:v>
                </c:pt>
                <c:pt idx="17">
                  <c:v>2.3136734319771195</c:v>
                </c:pt>
                <c:pt idx="18">
                  <c:v>2.2931849432370224</c:v>
                </c:pt>
                <c:pt idx="19">
                  <c:v>2.2059210585090092</c:v>
                </c:pt>
                <c:pt idx="20">
                  <c:v>3.0756020204427736</c:v>
                </c:pt>
                <c:pt idx="21">
                  <c:v>2.2810448364092037</c:v>
                </c:pt>
                <c:pt idx="22">
                  <c:v>2.2521482273475284</c:v>
                </c:pt>
                <c:pt idx="23">
                  <c:v>2.3766033404026801</c:v>
                </c:pt>
                <c:pt idx="24">
                  <c:v>2.3676491082231279</c:v>
                </c:pt>
                <c:pt idx="25">
                  <c:v>2.3765518837785344</c:v>
                </c:pt>
                <c:pt idx="26">
                  <c:v>2.2140254755543998</c:v>
                </c:pt>
                <c:pt idx="27">
                  <c:v>2.2799659500022105</c:v>
                </c:pt>
                <c:pt idx="28">
                  <c:v>1.9020031322161011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60-4141-9790-AB5F089A877B}"/>
            </c:ext>
          </c:extLst>
        </c:ser>
        <c:ser>
          <c:idx val="5"/>
          <c:order val="4"/>
          <c:tx>
            <c:strRef>
              <c:f>'002'!$B$17</c:f>
              <c:strCache>
                <c:ptCount val="1"/>
                <c:pt idx="0">
                  <c:v>1A5 Друго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'002'!$E$12:$AG$12</c:f>
              <c:numCache>
                <c:formatCode>General</c:formatCode>
                <c:ptCount val="2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'002'!$E$17:$AG$17</c:f>
              <c:numCache>
                <c:formatCode>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2.6995331257416006E-2</c:v>
                </c:pt>
                <c:pt idx="24">
                  <c:v>3.5743511752679515E-2</c:v>
                </c:pt>
                <c:pt idx="25">
                  <c:v>3.0190908003494884E-2</c:v>
                </c:pt>
                <c:pt idx="26">
                  <c:v>2.9251647960060002E-2</c:v>
                </c:pt>
                <c:pt idx="27">
                  <c:v>3.0038033236926238E-2</c:v>
                </c:pt>
                <c:pt idx="28">
                  <c:v>2.4865406201723516E-2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60-4141-9790-AB5F089A877B}"/>
            </c:ext>
          </c:extLst>
        </c:ser>
        <c:ser>
          <c:idx val="6"/>
          <c:order val="5"/>
          <c:tx>
            <c:strRef>
              <c:f>'002'!$B$18</c:f>
              <c:strCache>
                <c:ptCount val="1"/>
                <c:pt idx="0">
                  <c:v>1B Фугитивни емисии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'002'!$E$12:$AG$12</c:f>
              <c:numCache>
                <c:formatCode>General</c:formatCode>
                <c:ptCount val="2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'002'!$E$18:$AG$18</c:f>
              <c:numCache>
                <c:formatCode>0.00</c:formatCode>
                <c:ptCount val="29"/>
                <c:pt idx="0">
                  <c:v>0.17926040505325655</c:v>
                </c:pt>
                <c:pt idx="1">
                  <c:v>0.32208011576762852</c:v>
                </c:pt>
                <c:pt idx="2">
                  <c:v>4.5280965557787198E-2</c:v>
                </c:pt>
                <c:pt idx="3">
                  <c:v>3.7780637405520366E-2</c:v>
                </c:pt>
                <c:pt idx="4">
                  <c:v>0.22026848323046846</c:v>
                </c:pt>
                <c:pt idx="5">
                  <c:v>0.12012640204026399</c:v>
                </c:pt>
                <c:pt idx="6">
                  <c:v>0.23875248539189398</c:v>
                </c:pt>
                <c:pt idx="7">
                  <c:v>0.2421174400710982</c:v>
                </c:pt>
                <c:pt idx="8">
                  <c:v>0.32836153623964309</c:v>
                </c:pt>
                <c:pt idx="9">
                  <c:v>0.32110968860397804</c:v>
                </c:pt>
                <c:pt idx="10">
                  <c:v>0.20547808307262003</c:v>
                </c:pt>
                <c:pt idx="11">
                  <c:v>0.24847091822083142</c:v>
                </c:pt>
                <c:pt idx="12">
                  <c:v>0.31007864470588231</c:v>
                </c:pt>
                <c:pt idx="13">
                  <c:v>0.3001461182118198</c:v>
                </c:pt>
                <c:pt idx="14">
                  <c:v>0.33830022398735893</c:v>
                </c:pt>
                <c:pt idx="15">
                  <c:v>0.33288251786933398</c:v>
                </c:pt>
                <c:pt idx="16">
                  <c:v>0.33660094931987605</c:v>
                </c:pt>
                <c:pt idx="17">
                  <c:v>0.30832070726052219</c:v>
                </c:pt>
                <c:pt idx="18">
                  <c:v>0.2698274</c:v>
                </c:pt>
                <c:pt idx="19">
                  <c:v>0.223550995546176</c:v>
                </c:pt>
                <c:pt idx="20">
                  <c:v>8.2302593157937323E-2</c:v>
                </c:pt>
                <c:pt idx="21">
                  <c:v>1.8919150325524547E-2</c:v>
                </c:pt>
                <c:pt idx="22">
                  <c:v>2.3060678976250019E-3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60-4141-9790-AB5F089A877B}"/>
            </c:ext>
          </c:extLst>
        </c:ser>
        <c:ser>
          <c:idx val="7"/>
          <c:order val="6"/>
          <c:tx>
            <c:strRef>
              <c:f>'002'!$B$19</c:f>
              <c:strCache>
                <c:ptCount val="1"/>
                <c:pt idx="0">
                  <c:v>2 Индустриски процеси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'002'!$E$12:$AG$12</c:f>
              <c:numCache>
                <c:formatCode>General</c:formatCode>
                <c:ptCount val="2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'002'!$E$19:$AG$19</c:f>
              <c:numCache>
                <c:formatCode>0.00</c:formatCode>
                <c:ptCount val="29"/>
                <c:pt idx="0">
                  <c:v>4.8964212E-2</c:v>
                </c:pt>
                <c:pt idx="1">
                  <c:v>5.7016944000000007E-2</c:v>
                </c:pt>
                <c:pt idx="2">
                  <c:v>4.6430027999999998E-2</c:v>
                </c:pt>
                <c:pt idx="3">
                  <c:v>3.5469792E-2</c:v>
                </c:pt>
                <c:pt idx="4">
                  <c:v>3.0700079999999998E-2</c:v>
                </c:pt>
                <c:pt idx="5">
                  <c:v>3.2729184000000001E-2</c:v>
                </c:pt>
                <c:pt idx="6">
                  <c:v>5.1160211999999997E-2</c:v>
                </c:pt>
                <c:pt idx="7">
                  <c:v>6.3694979999999998E-2</c:v>
                </c:pt>
                <c:pt idx="8">
                  <c:v>4.1704235999999999E-2</c:v>
                </c:pt>
                <c:pt idx="9">
                  <c:v>5.7337559999999996E-2</c:v>
                </c:pt>
                <c:pt idx="10">
                  <c:v>4.5121212000000001E-2</c:v>
                </c:pt>
                <c:pt idx="11">
                  <c:v>5.6413044000000002E-2</c:v>
                </c:pt>
                <c:pt idx="12">
                  <c:v>3.3636131999999999E-2</c:v>
                </c:pt>
                <c:pt idx="13">
                  <c:v>5.9753159999999996E-3</c:v>
                </c:pt>
                <c:pt idx="14">
                  <c:v>4.1295780000000001E-3</c:v>
                </c:pt>
                <c:pt idx="15">
                  <c:v>2.2838400000000001E-3</c:v>
                </c:pt>
                <c:pt idx="16">
                  <c:v>9.5877360000000012E-3</c:v>
                </c:pt>
                <c:pt idx="17">
                  <c:v>1.0745028E-2</c:v>
                </c:pt>
                <c:pt idx="18">
                  <c:v>2.2866948000000002E-2</c:v>
                </c:pt>
                <c:pt idx="19">
                  <c:v>2.2263048000000001E-2</c:v>
                </c:pt>
                <c:pt idx="20">
                  <c:v>6.9195960000000001E-3</c:v>
                </c:pt>
                <c:pt idx="21">
                  <c:v>1.397754E-2</c:v>
                </c:pt>
                <c:pt idx="22">
                  <c:v>2.4448068000000003E-2</c:v>
                </c:pt>
                <c:pt idx="23">
                  <c:v>1.9852718400000004E-2</c:v>
                </c:pt>
                <c:pt idx="24">
                  <c:v>4.1564395940000005E-2</c:v>
                </c:pt>
                <c:pt idx="25">
                  <c:v>5.7321339611999991E-2</c:v>
                </c:pt>
                <c:pt idx="26">
                  <c:v>6.8486367983999999E-2</c:v>
                </c:pt>
                <c:pt idx="27">
                  <c:v>5.6116021091999993E-2</c:v>
                </c:pt>
                <c:pt idx="28">
                  <c:v>4.4442982767999996E-2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60-4141-9790-AB5F089A877B}"/>
            </c:ext>
          </c:extLst>
        </c:ser>
        <c:ser>
          <c:idx val="8"/>
          <c:order val="7"/>
          <c:tx>
            <c:strRef>
              <c:f>'002'!$B$20</c:f>
              <c:strCache>
                <c:ptCount val="1"/>
                <c:pt idx="0">
                  <c:v>3 Земјоделство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'002'!$E$12:$AG$12</c:f>
              <c:numCache>
                <c:formatCode>General</c:formatCode>
                <c:ptCount val="2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'002'!$E$20:$AG$20</c:f>
              <c:numCache>
                <c:formatCode>0.00</c:formatCode>
                <c:ptCount val="29"/>
                <c:pt idx="0">
                  <c:v>0.40219744607732255</c:v>
                </c:pt>
                <c:pt idx="1">
                  <c:v>0.38691768385196401</c:v>
                </c:pt>
                <c:pt idx="2">
                  <c:v>0.3781974158153103</c:v>
                </c:pt>
                <c:pt idx="3">
                  <c:v>0.34772824716805506</c:v>
                </c:pt>
                <c:pt idx="4">
                  <c:v>0.34064022472440275</c:v>
                </c:pt>
                <c:pt idx="5">
                  <c:v>0.31880674049357649</c:v>
                </c:pt>
                <c:pt idx="6">
                  <c:v>0.32090663873381176</c:v>
                </c:pt>
                <c:pt idx="7">
                  <c:v>0.29909390890425952</c:v>
                </c:pt>
                <c:pt idx="8">
                  <c:v>0.28183997535688299</c:v>
                </c:pt>
                <c:pt idx="9">
                  <c:v>0.24492860210229009</c:v>
                </c:pt>
                <c:pt idx="10">
                  <c:v>0.26691344300942671</c:v>
                </c:pt>
                <c:pt idx="11">
                  <c:v>0.34985765639572131</c:v>
                </c:pt>
                <c:pt idx="12">
                  <c:v>0.46800584078513202</c:v>
                </c:pt>
                <c:pt idx="13">
                  <c:v>0.55843590065588233</c:v>
                </c:pt>
                <c:pt idx="14">
                  <c:v>0.59760969314001056</c:v>
                </c:pt>
                <c:pt idx="15">
                  <c:v>0.62958912885999996</c:v>
                </c:pt>
                <c:pt idx="16">
                  <c:v>0.60352722330666664</c:v>
                </c:pt>
                <c:pt idx="17">
                  <c:v>0.56484636995666671</c:v>
                </c:pt>
                <c:pt idx="18">
                  <c:v>0.5977342961883334</c:v>
                </c:pt>
                <c:pt idx="19">
                  <c:v>0.58659455849766673</c:v>
                </c:pt>
                <c:pt idx="20">
                  <c:v>0.59886511795813335</c:v>
                </c:pt>
                <c:pt idx="21">
                  <c:v>0.53215638141313326</c:v>
                </c:pt>
                <c:pt idx="22">
                  <c:v>0.58372339289916664</c:v>
                </c:pt>
                <c:pt idx="23">
                  <c:v>0.57600732035869995</c:v>
                </c:pt>
                <c:pt idx="24">
                  <c:v>0.4803756535153666</c:v>
                </c:pt>
                <c:pt idx="25">
                  <c:v>0.48050992445124996</c:v>
                </c:pt>
                <c:pt idx="26">
                  <c:v>0.49931706384785007</c:v>
                </c:pt>
                <c:pt idx="27">
                  <c:v>0.60058058129999992</c:v>
                </c:pt>
                <c:pt idx="28">
                  <c:v>0.64160573357999995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60-4141-9790-AB5F089A877B}"/>
            </c:ext>
          </c:extLst>
        </c:ser>
        <c:ser>
          <c:idx val="9"/>
          <c:order val="8"/>
          <c:tx>
            <c:strRef>
              <c:f>'002'!$B$21</c:f>
              <c:strCache>
                <c:ptCount val="1"/>
                <c:pt idx="0">
                  <c:v>5 Отпад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'002'!$E$12:$AG$12</c:f>
              <c:numCache>
                <c:formatCode>General</c:formatCode>
                <c:ptCount val="2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'002'!$E$21:$AG$21</c:f>
              <c:numCache>
                <c:formatCode>0.00</c:formatCode>
                <c:ptCount val="29"/>
                <c:pt idx="0">
                  <c:v>6.4207379999999994E-2</c:v>
                </c:pt>
                <c:pt idx="1">
                  <c:v>6.430437E-2</c:v>
                </c:pt>
                <c:pt idx="2">
                  <c:v>6.4110390000000003E-2</c:v>
                </c:pt>
                <c:pt idx="3">
                  <c:v>6.3625439999999991E-2</c:v>
                </c:pt>
                <c:pt idx="4">
                  <c:v>6.3819420000000002E-2</c:v>
                </c:pt>
                <c:pt idx="5">
                  <c:v>6.2752530000000001E-2</c:v>
                </c:pt>
                <c:pt idx="6">
                  <c:v>6.1588649999999995E-2</c:v>
                </c:pt>
                <c:pt idx="7">
                  <c:v>6.1394669999999998E-2</c:v>
                </c:pt>
                <c:pt idx="8">
                  <c:v>5.8322429399999993E-2</c:v>
                </c:pt>
                <c:pt idx="9">
                  <c:v>6.0008591399999998E-2</c:v>
                </c:pt>
                <c:pt idx="10">
                  <c:v>5.6660801600000005E-2</c:v>
                </c:pt>
                <c:pt idx="11">
                  <c:v>5.5903016777999998E-2</c:v>
                </c:pt>
                <c:pt idx="12">
                  <c:v>5.5220420921999989E-2</c:v>
                </c:pt>
                <c:pt idx="13">
                  <c:v>5.4011323817999994E-2</c:v>
                </c:pt>
                <c:pt idx="14">
                  <c:v>5.300615862E-2</c:v>
                </c:pt>
                <c:pt idx="15">
                  <c:v>5.2310790461999997E-2</c:v>
                </c:pt>
                <c:pt idx="16">
                  <c:v>5.1547567612000002E-2</c:v>
                </c:pt>
                <c:pt idx="17">
                  <c:v>5.0939317336000003E-2</c:v>
                </c:pt>
                <c:pt idx="18">
                  <c:v>5.0188010957999997E-2</c:v>
                </c:pt>
                <c:pt idx="19">
                  <c:v>5.1245784629999999E-2</c:v>
                </c:pt>
                <c:pt idx="20">
                  <c:v>5.1365835923999993E-2</c:v>
                </c:pt>
                <c:pt idx="21">
                  <c:v>5.1408783949999995E-2</c:v>
                </c:pt>
                <c:pt idx="22">
                  <c:v>5.1654299678000004E-2</c:v>
                </c:pt>
                <c:pt idx="23">
                  <c:v>5.2511055536000002E-2</c:v>
                </c:pt>
                <c:pt idx="24">
                  <c:v>5.2980212758000009E-2</c:v>
                </c:pt>
                <c:pt idx="25">
                  <c:v>5.3115755856000001E-2</c:v>
                </c:pt>
                <c:pt idx="26">
                  <c:v>5.1971294596000001E-2</c:v>
                </c:pt>
                <c:pt idx="27">
                  <c:v>5.2120544028000003E-2</c:v>
                </c:pt>
                <c:pt idx="28">
                  <c:v>5.1980317105999992E-2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60-4141-9790-AB5F089A8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391424"/>
        <c:axId val="104392960"/>
      </c:barChart>
      <c:catAx>
        <c:axId val="10439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392960"/>
        <c:crosses val="autoZero"/>
        <c:auto val="1"/>
        <c:lblAlgn val="ctr"/>
        <c:lblOffset val="100"/>
        <c:noMultiLvlLbl val="0"/>
      </c:catAx>
      <c:valAx>
        <c:axId val="10439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NOx [kt] (NMVOC -</a:t>
                </a:r>
                <a:r>
                  <a:rPr lang="mk-MK"/>
                  <a:t>еквивалент)</a:t>
                </a:r>
              </a:p>
            </c:rich>
          </c:tx>
          <c:layout>
            <c:manualLayout>
              <c:xMode val="edge"/>
              <c:yMode val="edge"/>
              <c:x val="1.9973665617770434E-2"/>
              <c:y val="0.2317951556533700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39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29679437451604"/>
          <c:y val="4.5587527084970575E-2"/>
          <c:w val="0.3252507698936723"/>
          <c:h val="0.908824945830058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9584745615408"/>
          <c:y val="0.12809977700155903"/>
          <c:w val="0.60060813153072845"/>
          <c:h val="0.741920996430138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'002'!$B$27</c:f>
              <c:strCache>
                <c:ptCount val="1"/>
                <c:pt idx="0">
                  <c:v>1A1 Производство 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'002'!$C$26:$AG$26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'002'!$C$27:$AG$27</c:f>
              <c:numCache>
                <c:formatCode>0.00</c:formatCode>
                <c:ptCount val="31"/>
                <c:pt idx="0">
                  <c:v>0.2956162005926673</c:v>
                </c:pt>
                <c:pt idx="1">
                  <c:v>0.23324756523751358</c:v>
                </c:pt>
                <c:pt idx="2">
                  <c:v>0.2239407245512634</c:v>
                </c:pt>
                <c:pt idx="3">
                  <c:v>0.23213633263439576</c:v>
                </c:pt>
                <c:pt idx="4">
                  <c:v>0.23662086487833425</c:v>
                </c:pt>
                <c:pt idx="5">
                  <c:v>0.25075461622516299</c:v>
                </c:pt>
                <c:pt idx="6">
                  <c:v>0.24187243767945632</c:v>
                </c:pt>
                <c:pt idx="7">
                  <c:v>0.25015098480021136</c:v>
                </c:pt>
                <c:pt idx="8">
                  <c:v>0.27741536719124965</c:v>
                </c:pt>
                <c:pt idx="9">
                  <c:v>0.25336347842998663</c:v>
                </c:pt>
                <c:pt idx="10">
                  <c:v>0.28165386919195651</c:v>
                </c:pt>
                <c:pt idx="11">
                  <c:v>0.29020358324816337</c:v>
                </c:pt>
                <c:pt idx="12">
                  <c:v>0.25523671392037717</c:v>
                </c:pt>
                <c:pt idx="13">
                  <c:v>0.24962896130820689</c:v>
                </c:pt>
                <c:pt idx="14">
                  <c:v>0.24966994008414922</c:v>
                </c:pt>
                <c:pt idx="15">
                  <c:v>0.24747424246536254</c:v>
                </c:pt>
                <c:pt idx="16">
                  <c:v>0.24147730984694429</c:v>
                </c:pt>
                <c:pt idx="17">
                  <c:v>0.25402103242115331</c:v>
                </c:pt>
                <c:pt idx="18">
                  <c:v>0.11490773617465999</c:v>
                </c:pt>
                <c:pt idx="19">
                  <c:v>0.201055433154083</c:v>
                </c:pt>
                <c:pt idx="20">
                  <c:v>0.19528354986209753</c:v>
                </c:pt>
                <c:pt idx="21">
                  <c:v>0.27850582647891753</c:v>
                </c:pt>
                <c:pt idx="22">
                  <c:v>0.36993525502223407</c:v>
                </c:pt>
                <c:pt idx="23">
                  <c:v>0.21836153614383863</c:v>
                </c:pt>
                <c:pt idx="24">
                  <c:v>0.22384488561407526</c:v>
                </c:pt>
                <c:pt idx="25">
                  <c:v>0.20990276789459525</c:v>
                </c:pt>
                <c:pt idx="26">
                  <c:v>0.18526550439048398</c:v>
                </c:pt>
                <c:pt idx="27">
                  <c:v>0.19390394705737002</c:v>
                </c:pt>
                <c:pt idx="28">
                  <c:v>0.11333928093651503</c:v>
                </c:pt>
                <c:pt idx="29">
                  <c:v>0.19831613913135665</c:v>
                </c:pt>
                <c:pt idx="30">
                  <c:v>0.12044174999999999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B-4B75-B65E-86FB5751A10A}"/>
            </c:ext>
          </c:extLst>
        </c:ser>
        <c:ser>
          <c:idx val="1"/>
          <c:order val="1"/>
          <c:tx>
            <c:strRef>
              <c:f>'002'!$B$28</c:f>
              <c:strCache>
                <c:ptCount val="1"/>
                <c:pt idx="0">
                  <c:v>1A2 Согорување во производни индустрии и градежништво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'002'!$C$26:$AG$26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'002'!$C$28:$AG$28</c:f>
              <c:numCache>
                <c:formatCode>0.00</c:formatCode>
                <c:ptCount val="31"/>
                <c:pt idx="0">
                  <c:v>0.63997218988185611</c:v>
                </c:pt>
                <c:pt idx="1">
                  <c:v>0.55507418304620182</c:v>
                </c:pt>
                <c:pt idx="2">
                  <c:v>0.62949640780824545</c:v>
                </c:pt>
                <c:pt idx="3">
                  <c:v>0.58935111677179897</c:v>
                </c:pt>
                <c:pt idx="4">
                  <c:v>0.38593212122962067</c:v>
                </c:pt>
                <c:pt idx="5">
                  <c:v>0.49480022633924553</c:v>
                </c:pt>
                <c:pt idx="6">
                  <c:v>0.11791350421335627</c:v>
                </c:pt>
                <c:pt idx="7">
                  <c:v>0.26726842233317499</c:v>
                </c:pt>
                <c:pt idx="8">
                  <c:v>0.88415913083414355</c:v>
                </c:pt>
                <c:pt idx="9">
                  <c:v>0.66172575947839463</c:v>
                </c:pt>
                <c:pt idx="10">
                  <c:v>0.59433845793079443</c:v>
                </c:pt>
                <c:pt idx="11">
                  <c:v>0.52792063248497678</c:v>
                </c:pt>
                <c:pt idx="12">
                  <c:v>0.40114893862313822</c:v>
                </c:pt>
                <c:pt idx="13">
                  <c:v>0.52151307358927335</c:v>
                </c:pt>
                <c:pt idx="14">
                  <c:v>0.553415750510733</c:v>
                </c:pt>
                <c:pt idx="15">
                  <c:v>0.77900213421220577</c:v>
                </c:pt>
                <c:pt idx="16">
                  <c:v>0.76045233481964014</c:v>
                </c:pt>
                <c:pt idx="17">
                  <c:v>0.87328903109291556</c:v>
                </c:pt>
                <c:pt idx="18">
                  <c:v>0.72743806075929762</c:v>
                </c:pt>
                <c:pt idx="19">
                  <c:v>0.48650895247476172</c:v>
                </c:pt>
                <c:pt idx="20">
                  <c:v>0.71052507506409901</c:v>
                </c:pt>
                <c:pt idx="21">
                  <c:v>0.66282542998833049</c:v>
                </c:pt>
                <c:pt idx="22">
                  <c:v>0.78219151171815549</c:v>
                </c:pt>
                <c:pt idx="23">
                  <c:v>0.6851405440587085</c:v>
                </c:pt>
                <c:pt idx="24">
                  <c:v>0.66575439028657257</c:v>
                </c:pt>
                <c:pt idx="25">
                  <c:v>0.62805401661322591</c:v>
                </c:pt>
                <c:pt idx="26">
                  <c:v>0.80856519085342282</c:v>
                </c:pt>
                <c:pt idx="27">
                  <c:v>0.59819464655685994</c:v>
                </c:pt>
                <c:pt idx="28">
                  <c:v>0.65076578641740546</c:v>
                </c:pt>
                <c:pt idx="29">
                  <c:v>0.71989522876200951</c:v>
                </c:pt>
                <c:pt idx="30">
                  <c:v>0.52620689197789838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EB-4B75-B65E-86FB5751A10A}"/>
            </c:ext>
          </c:extLst>
        </c:ser>
        <c:ser>
          <c:idx val="2"/>
          <c:order val="2"/>
          <c:tx>
            <c:strRef>
              <c:f>'002'!$B$29</c:f>
              <c:strCache>
                <c:ptCount val="1"/>
                <c:pt idx="0">
                  <c:v>1A3 Транспорт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'002'!$C$26:$AG$26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'002'!$C$29:$AG$29</c:f>
              <c:numCache>
                <c:formatCode>0.00</c:formatCode>
                <c:ptCount val="31"/>
                <c:pt idx="0">
                  <c:v>5.718265588591569</c:v>
                </c:pt>
                <c:pt idx="1">
                  <c:v>4.6555654334362568</c:v>
                </c:pt>
                <c:pt idx="2">
                  <c:v>5.3248944481569493</c:v>
                </c:pt>
                <c:pt idx="3">
                  <c:v>5.5399235751861156</c:v>
                </c:pt>
                <c:pt idx="4">
                  <c:v>4.8618665778825783</c:v>
                </c:pt>
                <c:pt idx="5">
                  <c:v>5.3810424825610861</c:v>
                </c:pt>
                <c:pt idx="6">
                  <c:v>5.3898570735978382</c:v>
                </c:pt>
                <c:pt idx="7">
                  <c:v>5.565781188767895</c:v>
                </c:pt>
                <c:pt idx="8">
                  <c:v>5.5821930358785146</c:v>
                </c:pt>
                <c:pt idx="9">
                  <c:v>5.5985998387255718</c:v>
                </c:pt>
                <c:pt idx="10">
                  <c:v>5.7996636861098718</c:v>
                </c:pt>
                <c:pt idx="11">
                  <c:v>4.3794981223981768</c:v>
                </c:pt>
                <c:pt idx="12">
                  <c:v>4.763115724192617</c:v>
                </c:pt>
                <c:pt idx="13">
                  <c:v>4.0461396395487945</c:v>
                </c:pt>
                <c:pt idx="14">
                  <c:v>4.5128831534512219</c:v>
                </c:pt>
                <c:pt idx="15">
                  <c:v>2.7081341594106632</c:v>
                </c:pt>
                <c:pt idx="16">
                  <c:v>2.2647702791357314</c:v>
                </c:pt>
                <c:pt idx="17">
                  <c:v>2.4019577191579478</c:v>
                </c:pt>
                <c:pt idx="18">
                  <c:v>2.1645619749040215</c:v>
                </c:pt>
                <c:pt idx="19">
                  <c:v>2.0674702117598751</c:v>
                </c:pt>
                <c:pt idx="20">
                  <c:v>1.7522009661424918</c:v>
                </c:pt>
                <c:pt idx="21">
                  <c:v>1.5857469633269159</c:v>
                </c:pt>
                <c:pt idx="22">
                  <c:v>1.2221971662986095</c:v>
                </c:pt>
                <c:pt idx="23">
                  <c:v>1.2237974851448286</c:v>
                </c:pt>
                <c:pt idx="24">
                  <c:v>1.1557669981610637</c:v>
                </c:pt>
                <c:pt idx="25">
                  <c:v>0.79664089696343687</c:v>
                </c:pt>
                <c:pt idx="26">
                  <c:v>1.0985767333220156</c:v>
                </c:pt>
                <c:pt idx="27">
                  <c:v>1.0177570978274957</c:v>
                </c:pt>
                <c:pt idx="28">
                  <c:v>1.109453140240823</c:v>
                </c:pt>
                <c:pt idx="29">
                  <c:v>0.84009796985417085</c:v>
                </c:pt>
                <c:pt idx="30">
                  <c:v>0.59689388752926353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EB-4B75-B65E-86FB5751A10A}"/>
            </c:ext>
          </c:extLst>
        </c:ser>
        <c:ser>
          <c:idx val="3"/>
          <c:order val="3"/>
          <c:tx>
            <c:strRef>
              <c:f>'002'!$B$30</c:f>
              <c:strCache>
                <c:ptCount val="1"/>
                <c:pt idx="0">
                  <c:v>1A4 Други сектори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'002'!$C$26:$AG$26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'002'!$C$30:$AG$30</c:f>
              <c:numCache>
                <c:formatCode>0.00</c:formatCode>
                <c:ptCount val="31"/>
                <c:pt idx="0">
                  <c:v>7.5002401763583784</c:v>
                </c:pt>
                <c:pt idx="1">
                  <c:v>6.4769132203723059</c:v>
                </c:pt>
                <c:pt idx="2">
                  <c:v>7.0226970348157174</c:v>
                </c:pt>
                <c:pt idx="3">
                  <c:v>7.8927062463937236</c:v>
                </c:pt>
                <c:pt idx="4">
                  <c:v>7.444184909224048</c:v>
                </c:pt>
                <c:pt idx="5">
                  <c:v>7.3153777171134795</c:v>
                </c:pt>
                <c:pt idx="6">
                  <c:v>7.4697534932589624</c:v>
                </c:pt>
                <c:pt idx="7">
                  <c:v>7.478912596804844</c:v>
                </c:pt>
                <c:pt idx="8">
                  <c:v>7.0314794588268423</c:v>
                </c:pt>
                <c:pt idx="9">
                  <c:v>7.5577192156327255</c:v>
                </c:pt>
                <c:pt idx="10">
                  <c:v>8.8210712488763825</c:v>
                </c:pt>
                <c:pt idx="11">
                  <c:v>6.8519137809289283</c:v>
                </c:pt>
                <c:pt idx="12">
                  <c:v>6.8658373915179478</c:v>
                </c:pt>
                <c:pt idx="13">
                  <c:v>7.5455090188394545</c:v>
                </c:pt>
                <c:pt idx="14">
                  <c:v>7.6715618459790944</c:v>
                </c:pt>
                <c:pt idx="15">
                  <c:v>4.1510722722811524</c:v>
                </c:pt>
                <c:pt idx="16">
                  <c:v>4.1324211077258823</c:v>
                </c:pt>
                <c:pt idx="17">
                  <c:v>3.858857191456829</c:v>
                </c:pt>
                <c:pt idx="18">
                  <c:v>3.7436844273297045</c:v>
                </c:pt>
                <c:pt idx="19">
                  <c:v>3.8287387214652191</c:v>
                </c:pt>
                <c:pt idx="20">
                  <c:v>3.7736958892194021</c:v>
                </c:pt>
                <c:pt idx="21">
                  <c:v>4.0644084634021951</c:v>
                </c:pt>
                <c:pt idx="22">
                  <c:v>4.4284213758297017</c:v>
                </c:pt>
                <c:pt idx="23">
                  <c:v>4.3956613909961746</c:v>
                </c:pt>
                <c:pt idx="24">
                  <c:v>4.3213416452848366</c:v>
                </c:pt>
                <c:pt idx="25">
                  <c:v>4.510067343563211</c:v>
                </c:pt>
                <c:pt idx="26">
                  <c:v>4.3548940964564791</c:v>
                </c:pt>
                <c:pt idx="27">
                  <c:v>3.7055393254567544</c:v>
                </c:pt>
                <c:pt idx="28">
                  <c:v>3.5456404665713777</c:v>
                </c:pt>
                <c:pt idx="29">
                  <c:v>3.661220800708747</c:v>
                </c:pt>
                <c:pt idx="30">
                  <c:v>3.7096679415448226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EB-4B75-B65E-86FB5751A10A}"/>
            </c:ext>
          </c:extLst>
        </c:ser>
        <c:ser>
          <c:idx val="5"/>
          <c:order val="4"/>
          <c:tx>
            <c:strRef>
              <c:f>'002'!$B$31</c:f>
              <c:strCache>
                <c:ptCount val="1"/>
                <c:pt idx="0">
                  <c:v>1A5 Друго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'002'!$C$26:$AG$26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'002'!$C$31:$AG$31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3.7240132848930007E-3</c:v>
                </c:pt>
                <c:pt idx="26">
                  <c:v>2.2960139028189656E-2</c:v>
                </c:pt>
                <c:pt idx="27">
                  <c:v>4.3610904354150555E-2</c:v>
                </c:pt>
                <c:pt idx="28">
                  <c:v>3.8359138470097497E-2</c:v>
                </c:pt>
                <c:pt idx="29">
                  <c:v>6.1532022533214423E-2</c:v>
                </c:pt>
                <c:pt idx="30">
                  <c:v>4.1605154720894169E-2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EB-4B75-B65E-86FB5751A10A}"/>
            </c:ext>
          </c:extLst>
        </c:ser>
        <c:ser>
          <c:idx val="6"/>
          <c:order val="5"/>
          <c:tx>
            <c:strRef>
              <c:f>'002'!$B$32</c:f>
              <c:strCache>
                <c:ptCount val="1"/>
                <c:pt idx="0">
                  <c:v>1B Фугитивни емисии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'002'!$C$26:$AG$26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'002'!$C$32:$AG$32</c:f>
              <c:numCache>
                <c:formatCode>0.00</c:formatCode>
                <c:ptCount val="31"/>
                <c:pt idx="0">
                  <c:v>1.2901577700000002E-2</c:v>
                </c:pt>
                <c:pt idx="1">
                  <c:v>1.0034635270821152E-2</c:v>
                </c:pt>
                <c:pt idx="2">
                  <c:v>5.898799981545879E-3</c:v>
                </c:pt>
                <c:pt idx="3">
                  <c:v>1.0598470869135568E-2</c:v>
                </c:pt>
                <c:pt idx="4">
                  <c:v>1.4900298742340839E-3</c:v>
                </c:pt>
                <c:pt idx="5">
                  <c:v>1.2432216872669982E-3</c:v>
                </c:pt>
                <c:pt idx="6">
                  <c:v>7.248224862757678E-3</c:v>
                </c:pt>
                <c:pt idx="7">
                  <c:v>3.9529176447401391E-3</c:v>
                </c:pt>
                <c:pt idx="8">
                  <c:v>7.8564653248737702E-3</c:v>
                </c:pt>
                <c:pt idx="9">
                  <c:v>7.967190167015855E-3</c:v>
                </c:pt>
                <c:pt idx="10">
                  <c:v>1.0823149387868073E-2</c:v>
                </c:pt>
                <c:pt idx="11">
                  <c:v>1.0558479324953969E-2</c:v>
                </c:pt>
                <c:pt idx="12">
                  <c:v>6.7563707008825389E-3</c:v>
                </c:pt>
                <c:pt idx="13">
                  <c:v>8.1700277070197273E-3</c:v>
                </c:pt>
                <c:pt idx="14">
                  <c:v>1.0185731470588233E-2</c:v>
                </c:pt>
                <c:pt idx="15">
                  <c:v>9.8691714889770858E-3</c:v>
                </c:pt>
                <c:pt idx="16">
                  <c:v>1.1123725154873997E-2</c:v>
                </c:pt>
                <c:pt idx="17">
                  <c:v>1.094558435107411E-2</c:v>
                </c:pt>
                <c:pt idx="18">
                  <c:v>1.1067850925348137E-2</c:v>
                </c:pt>
                <c:pt idx="19">
                  <c:v>1.013796197560474E-2</c:v>
                </c:pt>
                <c:pt idx="20">
                  <c:v>8.8789800000000016E-3</c:v>
                </c:pt>
                <c:pt idx="21">
                  <c:v>7.3506301688024966E-3</c:v>
                </c:pt>
                <c:pt idx="22">
                  <c:v>2.7062099310242176E-3</c:v>
                </c:pt>
                <c:pt idx="23">
                  <c:v>6.2208480356413793E-4</c:v>
                </c:pt>
                <c:pt idx="24">
                  <c:v>7.582633312893446E-5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EB-4B75-B65E-86FB5751A10A}"/>
            </c:ext>
          </c:extLst>
        </c:ser>
        <c:ser>
          <c:idx val="7"/>
          <c:order val="6"/>
          <c:tx>
            <c:strRef>
              <c:f>'002'!$B$33</c:f>
              <c:strCache>
                <c:ptCount val="1"/>
                <c:pt idx="0">
                  <c:v>2 Индустриски процеси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'002'!$C$26:$AG$26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'002'!$C$33:$AG$33</c:f>
              <c:numCache>
                <c:formatCode>0.00</c:formatCode>
                <c:ptCount val="31"/>
                <c:pt idx="0">
                  <c:v>0.16051447873999999</c:v>
                </c:pt>
                <c:pt idx="1">
                  <c:v>0.100480295685</c:v>
                </c:pt>
                <c:pt idx="2">
                  <c:v>0.13514768162500002</c:v>
                </c:pt>
                <c:pt idx="3">
                  <c:v>0.15737205401500001</c:v>
                </c:pt>
                <c:pt idx="4">
                  <c:v>0.12815388954500001</c:v>
                </c:pt>
                <c:pt idx="5">
                  <c:v>9.7906544285000022E-2</c:v>
                </c:pt>
                <c:pt idx="6">
                  <c:v>8.4739041640000012E-2</c:v>
                </c:pt>
                <c:pt idx="7">
                  <c:v>9.0339875890000004E-2</c:v>
                </c:pt>
                <c:pt idx="8">
                  <c:v>0.141208853005</c:v>
                </c:pt>
                <c:pt idx="9">
                  <c:v>0.17581333830500001</c:v>
                </c:pt>
                <c:pt idx="10">
                  <c:v>0.115118114375</c:v>
                </c:pt>
                <c:pt idx="11">
                  <c:v>0.15826579862500001</c:v>
                </c:pt>
                <c:pt idx="12">
                  <c:v>0.12454801568</c:v>
                </c:pt>
                <c:pt idx="13">
                  <c:v>0.15571322206000004</c:v>
                </c:pt>
                <c:pt idx="14">
                  <c:v>9.284935525844136E-2</c:v>
                </c:pt>
                <c:pt idx="15">
                  <c:v>1.6503794725E-2</c:v>
                </c:pt>
                <c:pt idx="16">
                  <c:v>1.1407923285E-2</c:v>
                </c:pt>
                <c:pt idx="17">
                  <c:v>6.3161513800000001E-3</c:v>
                </c:pt>
                <c:pt idx="18">
                  <c:v>2.6477375045000001E-2</c:v>
                </c:pt>
                <c:pt idx="19">
                  <c:v>2.9676101234999995E-2</c:v>
                </c:pt>
                <c:pt idx="20">
                  <c:v>6.3128771860000002E-2</c:v>
                </c:pt>
                <c:pt idx="21">
                  <c:v>6.1472694525000003E-2</c:v>
                </c:pt>
                <c:pt idx="22">
                  <c:v>1.9116735714999999E-2</c:v>
                </c:pt>
                <c:pt idx="23">
                  <c:v>3.859255642E-2</c:v>
                </c:pt>
                <c:pt idx="24">
                  <c:v>6.7484233630000001E-2</c:v>
                </c:pt>
                <c:pt idx="25">
                  <c:v>5.4804466970000007E-2</c:v>
                </c:pt>
                <c:pt idx="26">
                  <c:v>7.1327378705000027E-2</c:v>
                </c:pt>
                <c:pt idx="27">
                  <c:v>8.8618942852000004E-2</c:v>
                </c:pt>
                <c:pt idx="28">
                  <c:v>0.12073647282399998</c:v>
                </c:pt>
                <c:pt idx="29">
                  <c:v>9.2960877701999983E-2</c:v>
                </c:pt>
                <c:pt idx="30">
                  <c:v>7.6209861562999998E-2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EB-4B75-B65E-86FB5751A10A}"/>
            </c:ext>
          </c:extLst>
        </c:ser>
        <c:ser>
          <c:idx val="4"/>
          <c:order val="7"/>
          <c:tx>
            <c:strRef>
              <c:f>'002'!$B$34</c:f>
              <c:strCache>
                <c:ptCount val="1"/>
                <c:pt idx="0">
                  <c:v>3 Земјоделство</c:v>
                </c:pt>
              </c:strCache>
            </c:strRef>
          </c:tx>
          <c:invertIfNegative val="0"/>
          <c:cat>
            <c:numRef>
              <c:f>'002'!$C$26:$AG$26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'002'!$C$34:$AG$34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0-4D6E-A298-2BB47BC76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204992"/>
        <c:axId val="110899584"/>
      </c:barChart>
      <c:catAx>
        <c:axId val="11120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99584"/>
        <c:crosses val="autoZero"/>
        <c:auto val="1"/>
        <c:lblAlgn val="ctr"/>
        <c:lblOffset val="100"/>
        <c:noMultiLvlLbl val="0"/>
      </c:catAx>
      <c:valAx>
        <c:axId val="11089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 [kt] </a:t>
                </a:r>
                <a:r>
                  <a:rPr lang="mk-MK"/>
                  <a:t>(</a:t>
                </a:r>
                <a:r>
                  <a:rPr lang="en-US"/>
                  <a:t>NMVOC - </a:t>
                </a:r>
                <a:r>
                  <a:rPr lang="mk-MK"/>
                  <a:t>еквивалент)
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20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400849540319327"/>
          <c:y val="0"/>
          <c:w val="0.23599149373766956"/>
          <c:h val="0.912515501781258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18839090485465"/>
          <c:y val="0.11569581237488241"/>
          <c:w val="0.55058440864442015"/>
          <c:h val="0.694064478185590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'002'!$B$41</c:f>
              <c:strCache>
                <c:ptCount val="1"/>
                <c:pt idx="0">
                  <c:v>1A1 Производство 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'002'!$C$40:$AG$40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'002'!$C$41:$AG$41</c:f>
              <c:numCache>
                <c:formatCode>0.00</c:formatCode>
                <c:ptCount val="31"/>
                <c:pt idx="0">
                  <c:v>9.8368404693625761E-2</c:v>
                </c:pt>
                <c:pt idx="1">
                  <c:v>7.7584064012627241E-2</c:v>
                </c:pt>
                <c:pt idx="2">
                  <c:v>7.2062363507947161E-2</c:v>
                </c:pt>
                <c:pt idx="3">
                  <c:v>7.753148857247219E-2</c:v>
                </c:pt>
                <c:pt idx="4">
                  <c:v>7.3083016775463597E-2</c:v>
                </c:pt>
                <c:pt idx="5">
                  <c:v>7.7620679921880542E-2</c:v>
                </c:pt>
                <c:pt idx="6">
                  <c:v>7.8501031289458345E-2</c:v>
                </c:pt>
                <c:pt idx="7">
                  <c:v>7.9282712635355593E-2</c:v>
                </c:pt>
                <c:pt idx="8">
                  <c:v>8.9568392712975647E-2</c:v>
                </c:pt>
                <c:pt idx="9">
                  <c:v>8.2508384218526715E-2</c:v>
                </c:pt>
                <c:pt idx="10">
                  <c:v>9.5487732815179083E-2</c:v>
                </c:pt>
                <c:pt idx="11">
                  <c:v>9.5659568447540005E-2</c:v>
                </c:pt>
                <c:pt idx="12">
                  <c:v>8.4079472184702755E-2</c:v>
                </c:pt>
                <c:pt idx="13">
                  <c:v>8.1766701177580586E-2</c:v>
                </c:pt>
                <c:pt idx="14">
                  <c:v>8.1682814000727993E-2</c:v>
                </c:pt>
                <c:pt idx="15">
                  <c:v>8.1225950701200311E-2</c:v>
                </c:pt>
                <c:pt idx="16">
                  <c:v>8.1809334286573665E-2</c:v>
                </c:pt>
                <c:pt idx="17">
                  <c:v>8.828027632580504E-2</c:v>
                </c:pt>
                <c:pt idx="18">
                  <c:v>8.7612117494363567E-2</c:v>
                </c:pt>
                <c:pt idx="19">
                  <c:v>8.4377121096187557E-2</c:v>
                </c:pt>
                <c:pt idx="20">
                  <c:v>8.1890870501884233E-2</c:v>
                </c:pt>
                <c:pt idx="21">
                  <c:v>8.7768233926343364E-2</c:v>
                </c:pt>
                <c:pt idx="22">
                  <c:v>7.9854102098606175E-2</c:v>
                </c:pt>
                <c:pt idx="23">
                  <c:v>6.8790890320913123E-2</c:v>
                </c:pt>
                <c:pt idx="24">
                  <c:v>7.0156172970900155E-2</c:v>
                </c:pt>
                <c:pt idx="25">
                  <c:v>6.7907043218330465E-2</c:v>
                </c:pt>
                <c:pt idx="26">
                  <c:v>6.3378987447220578E-2</c:v>
                </c:pt>
                <c:pt idx="27">
                  <c:v>6.1505956993223206E-2</c:v>
                </c:pt>
                <c:pt idx="28">
                  <c:v>6.2722714477752656E-2</c:v>
                </c:pt>
                <c:pt idx="29">
                  <c:v>7.5749241745056664E-2</c:v>
                </c:pt>
                <c:pt idx="30">
                  <c:v>4.3126867620799994E-2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8-49CE-B8F4-87DE676E878C}"/>
            </c:ext>
          </c:extLst>
        </c:ser>
        <c:ser>
          <c:idx val="1"/>
          <c:order val="1"/>
          <c:tx>
            <c:strRef>
              <c:f>'002'!$B$42</c:f>
              <c:strCache>
                <c:ptCount val="1"/>
                <c:pt idx="0">
                  <c:v>1A2 Согорување во производни индустрии и градежништво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'002'!$C$40:$AG$40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'002'!$C$42:$AG$42</c:f>
              <c:numCache>
                <c:formatCode>0.00</c:formatCode>
                <c:ptCount val="31"/>
                <c:pt idx="0">
                  <c:v>0.99998935867041683</c:v>
                </c:pt>
                <c:pt idx="1">
                  <c:v>0.78430412561301743</c:v>
                </c:pt>
                <c:pt idx="2">
                  <c:v>0.93585132082514066</c:v>
                </c:pt>
                <c:pt idx="3">
                  <c:v>0.92274706926039951</c:v>
                </c:pt>
                <c:pt idx="4">
                  <c:v>0.5709772945207936</c:v>
                </c:pt>
                <c:pt idx="5">
                  <c:v>0.6774346457956073</c:v>
                </c:pt>
                <c:pt idx="6">
                  <c:v>0.35997648527500525</c:v>
                </c:pt>
                <c:pt idx="7">
                  <c:v>0.42153116069420976</c:v>
                </c:pt>
                <c:pt idx="8">
                  <c:v>0.99764374780720866</c:v>
                </c:pt>
                <c:pt idx="9">
                  <c:v>0.75802609363636364</c:v>
                </c:pt>
                <c:pt idx="10">
                  <c:v>0.73325330396260813</c:v>
                </c:pt>
                <c:pt idx="11">
                  <c:v>0.64349688758968282</c:v>
                </c:pt>
                <c:pt idx="12">
                  <c:v>0.52459386292170651</c:v>
                </c:pt>
                <c:pt idx="13">
                  <c:v>0.60672249705853332</c:v>
                </c:pt>
                <c:pt idx="14">
                  <c:v>0.60293845117223999</c:v>
                </c:pt>
                <c:pt idx="15">
                  <c:v>1.4127355895410285</c:v>
                </c:pt>
                <c:pt idx="16">
                  <c:v>0.93517798772912697</c:v>
                </c:pt>
                <c:pt idx="17">
                  <c:v>1.0310443391228479</c:v>
                </c:pt>
                <c:pt idx="18">
                  <c:v>0.9242842428185154</c:v>
                </c:pt>
                <c:pt idx="19">
                  <c:v>0.66106825399329117</c:v>
                </c:pt>
                <c:pt idx="20">
                  <c:v>0.89497589170977099</c:v>
                </c:pt>
                <c:pt idx="21">
                  <c:v>0.83964878596952097</c:v>
                </c:pt>
                <c:pt idx="22">
                  <c:v>0.99061789746550155</c:v>
                </c:pt>
                <c:pt idx="23">
                  <c:v>0.94684238864433734</c:v>
                </c:pt>
                <c:pt idx="24">
                  <c:v>0.86360297813485032</c:v>
                </c:pt>
                <c:pt idx="25">
                  <c:v>0.78589384139036622</c:v>
                </c:pt>
                <c:pt idx="26">
                  <c:v>0.91687199141341602</c:v>
                </c:pt>
                <c:pt idx="27">
                  <c:v>0.73498732393634136</c:v>
                </c:pt>
                <c:pt idx="28">
                  <c:v>0.80038453685787991</c:v>
                </c:pt>
                <c:pt idx="29">
                  <c:v>0.86963665962545533</c:v>
                </c:pt>
                <c:pt idx="30">
                  <c:v>0.83930717403244204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E8-49CE-B8F4-87DE676E878C}"/>
            </c:ext>
          </c:extLst>
        </c:ser>
        <c:ser>
          <c:idx val="2"/>
          <c:order val="2"/>
          <c:tx>
            <c:strRef>
              <c:f>'002'!$B$43</c:f>
              <c:strCache>
                <c:ptCount val="1"/>
                <c:pt idx="0">
                  <c:v>1A3 Транспорт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'002'!$C$40:$AG$40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'002'!$C$43:$AG$43</c:f>
              <c:numCache>
                <c:formatCode>0.00</c:formatCode>
                <c:ptCount val="31"/>
                <c:pt idx="0">
                  <c:v>14.812286096765909</c:v>
                </c:pt>
                <c:pt idx="1">
                  <c:v>12.436744166178908</c:v>
                </c:pt>
                <c:pt idx="2">
                  <c:v>14.403619223775097</c:v>
                </c:pt>
                <c:pt idx="3">
                  <c:v>15.019892110404507</c:v>
                </c:pt>
                <c:pt idx="4">
                  <c:v>12.835102005929144</c:v>
                </c:pt>
                <c:pt idx="5">
                  <c:v>14.40868758204847</c:v>
                </c:pt>
                <c:pt idx="6">
                  <c:v>14.557589815687658</c:v>
                </c:pt>
                <c:pt idx="7">
                  <c:v>15.230079250156647</c:v>
                </c:pt>
                <c:pt idx="8">
                  <c:v>15.302763085917235</c:v>
                </c:pt>
                <c:pt idx="9">
                  <c:v>15.31156991202025</c:v>
                </c:pt>
                <c:pt idx="10">
                  <c:v>15.892428904839218</c:v>
                </c:pt>
                <c:pt idx="11">
                  <c:v>9.8468485600114715</c:v>
                </c:pt>
                <c:pt idx="12">
                  <c:v>10.686698573466336</c:v>
                </c:pt>
                <c:pt idx="13">
                  <c:v>9.2349691009013526</c:v>
                </c:pt>
                <c:pt idx="14">
                  <c:v>9.9278861464822583</c:v>
                </c:pt>
                <c:pt idx="15">
                  <c:v>4.1638249288320166</c:v>
                </c:pt>
                <c:pt idx="16">
                  <c:v>4.4155070715060765</c:v>
                </c:pt>
                <c:pt idx="17">
                  <c:v>4.6694949854927268</c:v>
                </c:pt>
                <c:pt idx="18">
                  <c:v>4.2418867994455702</c:v>
                </c:pt>
                <c:pt idx="19">
                  <c:v>4.0611325318793492</c:v>
                </c:pt>
                <c:pt idx="20">
                  <c:v>3.494082416118812</c:v>
                </c:pt>
                <c:pt idx="21">
                  <c:v>3.1546807541291813</c:v>
                </c:pt>
                <c:pt idx="22">
                  <c:v>2.4337048970971975</c:v>
                </c:pt>
                <c:pt idx="23">
                  <c:v>2.4067522865728614</c:v>
                </c:pt>
                <c:pt idx="24">
                  <c:v>2.2615316608270959</c:v>
                </c:pt>
                <c:pt idx="25">
                  <c:v>1.7962407487305447</c:v>
                </c:pt>
                <c:pt idx="26">
                  <c:v>2.0745370659036988</c:v>
                </c:pt>
                <c:pt idx="27">
                  <c:v>1.8970262329376617</c:v>
                </c:pt>
                <c:pt idx="28">
                  <c:v>2.1011026527690562</c:v>
                </c:pt>
                <c:pt idx="29">
                  <c:v>1.4758637119987443</c:v>
                </c:pt>
                <c:pt idx="30">
                  <c:v>1.0222428477234686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E8-49CE-B8F4-87DE676E878C}"/>
            </c:ext>
          </c:extLst>
        </c:ser>
        <c:ser>
          <c:idx val="3"/>
          <c:order val="3"/>
          <c:tx>
            <c:strRef>
              <c:f>'002'!$B$44</c:f>
              <c:strCache>
                <c:ptCount val="1"/>
                <c:pt idx="0">
                  <c:v>1A4 Други сектори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'002'!$C$40:$AG$40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'002'!$C$44:$AG$44</c:f>
              <c:numCache>
                <c:formatCode>0.00</c:formatCode>
                <c:ptCount val="31"/>
                <c:pt idx="0">
                  <c:v>10.606539234977788</c:v>
                </c:pt>
                <c:pt idx="1">
                  <c:v>9.0452198678185667</c:v>
                </c:pt>
                <c:pt idx="2">
                  <c:v>9.888405403751225</c:v>
                </c:pt>
                <c:pt idx="3">
                  <c:v>11.33600238619565</c:v>
                </c:pt>
                <c:pt idx="4">
                  <c:v>10.425211773765797</c:v>
                </c:pt>
                <c:pt idx="5">
                  <c:v>9.8527000988356086</c:v>
                </c:pt>
                <c:pt idx="6">
                  <c:v>10.551005364888212</c:v>
                </c:pt>
                <c:pt idx="7">
                  <c:v>10.530378768519212</c:v>
                </c:pt>
                <c:pt idx="8">
                  <c:v>9.7078082986335872</c:v>
                </c:pt>
                <c:pt idx="9">
                  <c:v>10.796583202976342</c:v>
                </c:pt>
                <c:pt idx="10">
                  <c:v>12.539118422302215</c:v>
                </c:pt>
                <c:pt idx="11">
                  <c:v>9.6930063933895525</c:v>
                </c:pt>
                <c:pt idx="12">
                  <c:v>9.7453698986113704</c:v>
                </c:pt>
                <c:pt idx="13">
                  <c:v>10.685817397902108</c:v>
                </c:pt>
                <c:pt idx="14">
                  <c:v>10.798748024978606</c:v>
                </c:pt>
                <c:pt idx="15">
                  <c:v>6.0670534490529064</c:v>
                </c:pt>
                <c:pt idx="16">
                  <c:v>6.0733074966661178</c:v>
                </c:pt>
                <c:pt idx="17">
                  <c:v>5.715875254044037</c:v>
                </c:pt>
                <c:pt idx="18">
                  <c:v>5.5924391165270233</c:v>
                </c:pt>
                <c:pt idx="19">
                  <c:v>5.7578436728806235</c:v>
                </c:pt>
                <c:pt idx="20">
                  <c:v>5.6629624557053013</c:v>
                </c:pt>
                <c:pt idx="21">
                  <c:v>6.0100299746806733</c:v>
                </c:pt>
                <c:pt idx="22">
                  <c:v>6.5745255448571882</c:v>
                </c:pt>
                <c:pt idx="23">
                  <c:v>6.3763386399791981</c:v>
                </c:pt>
                <c:pt idx="24">
                  <c:v>6.6498646406571922</c:v>
                </c:pt>
                <c:pt idx="25">
                  <c:v>6.413397495760738</c:v>
                </c:pt>
                <c:pt idx="26">
                  <c:v>5.529913444547141</c:v>
                </c:pt>
                <c:pt idx="27">
                  <c:v>6.2199038507809439</c:v>
                </c:pt>
                <c:pt idx="28">
                  <c:v>5.3148970018925317</c:v>
                </c:pt>
                <c:pt idx="29">
                  <c:v>5.4709814761941544</c:v>
                </c:pt>
                <c:pt idx="30">
                  <c:v>5.5365238419670533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E8-49CE-B8F4-87DE676E878C}"/>
            </c:ext>
          </c:extLst>
        </c:ser>
        <c:ser>
          <c:idx val="5"/>
          <c:order val="4"/>
          <c:tx>
            <c:strRef>
              <c:f>'002'!$B$46</c:f>
              <c:strCache>
                <c:ptCount val="1"/>
                <c:pt idx="0">
                  <c:v>1B Фугитивни емисии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'002'!$C$40:$AG$40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'002'!$C$46:$AG$46</c:f>
              <c:numCache>
                <c:formatCode>0.00</c:formatCode>
                <c:ptCount val="31"/>
                <c:pt idx="0">
                  <c:v>2.7578715999999996</c:v>
                </c:pt>
                <c:pt idx="1">
                  <c:v>2.5039601722932221</c:v>
                </c:pt>
                <c:pt idx="2">
                  <c:v>1.9648405259120187</c:v>
                </c:pt>
                <c:pt idx="3">
                  <c:v>2.782462592744575</c:v>
                </c:pt>
                <c:pt idx="4">
                  <c:v>1.6352300012769585</c:v>
                </c:pt>
                <c:pt idx="5">
                  <c:v>3.1307499427789152</c:v>
                </c:pt>
                <c:pt idx="6">
                  <c:v>2.2384949048537077</c:v>
                </c:pt>
                <c:pt idx="7">
                  <c:v>2.4833971051983714</c:v>
                </c:pt>
                <c:pt idx="8">
                  <c:v>2.7496292379258973</c:v>
                </c:pt>
                <c:pt idx="9">
                  <c:v>2.6378468576692593</c:v>
                </c:pt>
                <c:pt idx="10">
                  <c:v>2.5013345079627625</c:v>
                </c:pt>
                <c:pt idx="11">
                  <c:v>3.7500665912571547</c:v>
                </c:pt>
                <c:pt idx="12">
                  <c:v>2.0007253601598713</c:v>
                </c:pt>
                <c:pt idx="13">
                  <c:v>2.2886863689415482</c:v>
                </c:pt>
                <c:pt idx="14">
                  <c:v>2.4223905529411764</c:v>
                </c:pt>
                <c:pt idx="15">
                  <c:v>2.3711621064185171</c:v>
                </c:pt>
                <c:pt idx="16">
                  <c:v>2.3613934112781703</c:v>
                </c:pt>
                <c:pt idx="17">
                  <c:v>2.4222186421421861</c:v>
                </c:pt>
                <c:pt idx="18">
                  <c:v>2.6518162888737655</c:v>
                </c:pt>
                <c:pt idx="19">
                  <c:v>2.5752085105598574</c:v>
                </c:pt>
                <c:pt idx="20">
                  <c:v>2.5491926960000004</c:v>
                </c:pt>
                <c:pt idx="21">
                  <c:v>2.9168615596469749</c:v>
                </c:pt>
                <c:pt idx="22">
                  <c:v>2.6590901850966371</c:v>
                </c:pt>
                <c:pt idx="23">
                  <c:v>2.6021661740533411</c:v>
                </c:pt>
                <c:pt idx="24">
                  <c:v>2.4943810279794105</c:v>
                </c:pt>
                <c:pt idx="25">
                  <c:v>2.5080562846000003</c:v>
                </c:pt>
                <c:pt idx="26">
                  <c:v>2.5219012000000003</c:v>
                </c:pt>
                <c:pt idx="27">
                  <c:v>2.7397974066000002</c:v>
                </c:pt>
                <c:pt idx="28">
                  <c:v>2.7435258896799994</c:v>
                </c:pt>
                <c:pt idx="29">
                  <c:v>2.8989754979</c:v>
                </c:pt>
                <c:pt idx="30">
                  <c:v>2.5708094800000003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E8-49CE-B8F4-87DE676E878C}"/>
            </c:ext>
          </c:extLst>
        </c:ser>
        <c:ser>
          <c:idx val="6"/>
          <c:order val="5"/>
          <c:tx>
            <c:strRef>
              <c:f>'002'!$B$47</c:f>
              <c:strCache>
                <c:ptCount val="1"/>
                <c:pt idx="0">
                  <c:v>2 Индустриски процеси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'002'!$C$40:$AG$40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'002'!$C$47:$AG$47</c:f>
              <c:numCache>
                <c:formatCode>0.00</c:formatCode>
                <c:ptCount val="31"/>
                <c:pt idx="0">
                  <c:v>12.345413592651974</c:v>
                </c:pt>
                <c:pt idx="1">
                  <c:v>11.375061604916342</c:v>
                </c:pt>
                <c:pt idx="2">
                  <c:v>11.299626413568268</c:v>
                </c:pt>
                <c:pt idx="3">
                  <c:v>10.542965376266512</c:v>
                </c:pt>
                <c:pt idx="4">
                  <c:v>10.044199824778914</c:v>
                </c:pt>
                <c:pt idx="5">
                  <c:v>9.9549444588787583</c:v>
                </c:pt>
                <c:pt idx="6">
                  <c:v>10.192697783759286</c:v>
                </c:pt>
                <c:pt idx="7">
                  <c:v>10.316250294641776</c:v>
                </c:pt>
                <c:pt idx="8">
                  <c:v>10.333115566288942</c:v>
                </c:pt>
                <c:pt idx="9">
                  <c:v>10.35142647153506</c:v>
                </c:pt>
                <c:pt idx="10">
                  <c:v>10.201067462367423</c:v>
                </c:pt>
                <c:pt idx="11">
                  <c:v>10.344328401810756</c:v>
                </c:pt>
                <c:pt idx="12">
                  <c:v>10.369405215005774</c:v>
                </c:pt>
                <c:pt idx="13">
                  <c:v>10.160555840780173</c:v>
                </c:pt>
                <c:pt idx="14">
                  <c:v>9.4986277150331357</c:v>
                </c:pt>
                <c:pt idx="15">
                  <c:v>7.142926294375</c:v>
                </c:pt>
                <c:pt idx="16">
                  <c:v>8.5323831211460988</c:v>
                </c:pt>
                <c:pt idx="17">
                  <c:v>9.2593644005615303</c:v>
                </c:pt>
                <c:pt idx="18">
                  <c:v>9.4263452724646601</c:v>
                </c:pt>
                <c:pt idx="19">
                  <c:v>8.3719167565800916</c:v>
                </c:pt>
                <c:pt idx="20">
                  <c:v>9.8003315268708509</c:v>
                </c:pt>
                <c:pt idx="21">
                  <c:v>9.8295706016839137</c:v>
                </c:pt>
                <c:pt idx="22">
                  <c:v>9.9816250546253347</c:v>
                </c:pt>
                <c:pt idx="23">
                  <c:v>9.820180142916314</c:v>
                </c:pt>
                <c:pt idx="24">
                  <c:v>9.815511411560399</c:v>
                </c:pt>
                <c:pt idx="25">
                  <c:v>9.8641307063806849</c:v>
                </c:pt>
                <c:pt idx="26">
                  <c:v>9.8050206477903199</c:v>
                </c:pt>
                <c:pt idx="27">
                  <c:v>9.2941140487440919</c:v>
                </c:pt>
                <c:pt idx="28">
                  <c:v>9.1407050148129514</c:v>
                </c:pt>
                <c:pt idx="29">
                  <c:v>8.6596553712735371</c:v>
                </c:pt>
                <c:pt idx="30">
                  <c:v>8.3958778115169999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E8-49CE-B8F4-87DE676E878C}"/>
            </c:ext>
          </c:extLst>
        </c:ser>
        <c:ser>
          <c:idx val="7"/>
          <c:order val="6"/>
          <c:tx>
            <c:strRef>
              <c:f>'002'!$B$49</c:f>
              <c:strCache>
                <c:ptCount val="1"/>
                <c:pt idx="0">
                  <c:v>5 Отпад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'002'!$C$40:$AG$40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'002'!$C$49:$AG$49</c:f>
              <c:numCache>
                <c:formatCode>0.00</c:formatCode>
                <c:ptCount val="31"/>
                <c:pt idx="0">
                  <c:v>6.3615825607692078E-2</c:v>
                </c:pt>
                <c:pt idx="1">
                  <c:v>6.4464535757365507E-2</c:v>
                </c:pt>
                <c:pt idx="2">
                  <c:v>6.4977940915897731E-2</c:v>
                </c:pt>
                <c:pt idx="3">
                  <c:v>6.4810606695642453E-2</c:v>
                </c:pt>
                <c:pt idx="4">
                  <c:v>6.5409513839699146E-2</c:v>
                </c:pt>
                <c:pt idx="5">
                  <c:v>6.5905852582998123E-2</c:v>
                </c:pt>
                <c:pt idx="6">
                  <c:v>6.6090424956285754E-2</c:v>
                </c:pt>
                <c:pt idx="7">
                  <c:v>6.6453760511005169E-2</c:v>
                </c:pt>
                <c:pt idx="8">
                  <c:v>6.6733840122579505E-2</c:v>
                </c:pt>
                <c:pt idx="9">
                  <c:v>6.6727899424537149E-2</c:v>
                </c:pt>
                <c:pt idx="10">
                  <c:v>6.6065723358154901E-2</c:v>
                </c:pt>
                <c:pt idx="11">
                  <c:v>6.6832205193813402E-2</c:v>
                </c:pt>
                <c:pt idx="12">
                  <c:v>6.6742643210667515E-2</c:v>
                </c:pt>
                <c:pt idx="13">
                  <c:v>6.6988695591160108E-2</c:v>
                </c:pt>
                <c:pt idx="14">
                  <c:v>6.8532789849607798E-2</c:v>
                </c:pt>
                <c:pt idx="15">
                  <c:v>6.9042007044744044E-2</c:v>
                </c:pt>
                <c:pt idx="16">
                  <c:v>7.0317572711699333E-2</c:v>
                </c:pt>
                <c:pt idx="17">
                  <c:v>7.5002309006552637E-2</c:v>
                </c:pt>
                <c:pt idx="18">
                  <c:v>7.2724191923864603E-2</c:v>
                </c:pt>
                <c:pt idx="19">
                  <c:v>7.4392647643641799E-2</c:v>
                </c:pt>
                <c:pt idx="20">
                  <c:v>7.6119160881785705E-2</c:v>
                </c:pt>
                <c:pt idx="21">
                  <c:v>7.9499333427504593E-2</c:v>
                </c:pt>
                <c:pt idx="22">
                  <c:v>8.2044771713085204E-2</c:v>
                </c:pt>
                <c:pt idx="23">
                  <c:v>8.6728332073197328E-2</c:v>
                </c:pt>
                <c:pt idx="24">
                  <c:v>8.6157517551832527E-2</c:v>
                </c:pt>
                <c:pt idx="25">
                  <c:v>8.8722692022403238E-2</c:v>
                </c:pt>
                <c:pt idx="26">
                  <c:v>9.1078030372310645E-2</c:v>
                </c:pt>
                <c:pt idx="27">
                  <c:v>9.6707323746729343E-2</c:v>
                </c:pt>
                <c:pt idx="28">
                  <c:v>9.999302643221647E-2</c:v>
                </c:pt>
                <c:pt idx="29">
                  <c:v>9.6846825112953866E-2</c:v>
                </c:pt>
                <c:pt idx="30">
                  <c:v>9.6794289762953858E-2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E8-49CE-B8F4-87DE676E878C}"/>
            </c:ext>
          </c:extLst>
        </c:ser>
        <c:ser>
          <c:idx val="8"/>
          <c:order val="7"/>
          <c:tx>
            <c:strRef>
              <c:f>'002'!$B$50</c:f>
              <c:strCache>
                <c:ptCount val="1"/>
                <c:pt idx="0">
                  <c:v>Вкупно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'002'!$C$40:$AG$40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'002'!$C$50:$AG$50</c:f>
              <c:numCache>
                <c:formatCode>0.00</c:formatCode>
                <c:ptCount val="31"/>
                <c:pt idx="0">
                  <c:v>47.592249632099872</c:v>
                </c:pt>
                <c:pt idx="1">
                  <c:v>41.90812914199185</c:v>
                </c:pt>
                <c:pt idx="2">
                  <c:v>44.244749619367958</c:v>
                </c:pt>
                <c:pt idx="3">
                  <c:v>46.35233030053714</c:v>
                </c:pt>
                <c:pt idx="4">
                  <c:v>41.301996665608222</c:v>
                </c:pt>
                <c:pt idx="5">
                  <c:v>43.832025485188915</c:v>
                </c:pt>
                <c:pt idx="6">
                  <c:v>43.524782833395875</c:v>
                </c:pt>
                <c:pt idx="7">
                  <c:v>44.524613437298534</c:v>
                </c:pt>
                <c:pt idx="8">
                  <c:v>44.370612622246043</c:v>
                </c:pt>
                <c:pt idx="9">
                  <c:v>45.132610481912074</c:v>
                </c:pt>
                <c:pt idx="10">
                  <c:v>47.132509237385925</c:v>
                </c:pt>
                <c:pt idx="11">
                  <c:v>39.307023895647205</c:v>
                </c:pt>
                <c:pt idx="12">
                  <c:v>38.282580416309536</c:v>
                </c:pt>
                <c:pt idx="13">
                  <c:v>37.851624710798092</c:v>
                </c:pt>
                <c:pt idx="14">
                  <c:v>38.105098881404615</c:v>
                </c:pt>
                <c:pt idx="15">
                  <c:v>25.855753140341953</c:v>
                </c:pt>
                <c:pt idx="16">
                  <c:v>27.102508899188521</c:v>
                </c:pt>
                <c:pt idx="17">
                  <c:v>27.621829862695684</c:v>
                </c:pt>
                <c:pt idx="18">
                  <c:v>27.349298183547763</c:v>
                </c:pt>
                <c:pt idx="19">
                  <c:v>25.686001751633043</c:v>
                </c:pt>
                <c:pt idx="20">
                  <c:v>26.802464190788406</c:v>
                </c:pt>
                <c:pt idx="21">
                  <c:v>27.312661168464114</c:v>
                </c:pt>
                <c:pt idx="22">
                  <c:v>27.022561647953552</c:v>
                </c:pt>
                <c:pt idx="23">
                  <c:v>26.53904107756016</c:v>
                </c:pt>
                <c:pt idx="24">
                  <c:v>26.458424198681683</c:v>
                </c:pt>
                <c:pt idx="25">
                  <c:v>25.766689116571818</c:v>
                </c:pt>
                <c:pt idx="26">
                  <c:v>25.330054703462213</c:v>
                </c:pt>
                <c:pt idx="27">
                  <c:v>25.343052737580241</c:v>
                </c:pt>
                <c:pt idx="28">
                  <c:v>24.553747524670012</c:v>
                </c:pt>
                <c:pt idx="29">
                  <c:v>23.353287063684537</c:v>
                </c:pt>
                <c:pt idx="30">
                  <c:v>22.338603308335699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E8-49CE-B8F4-87DE676E878C}"/>
            </c:ext>
          </c:extLst>
        </c:ser>
        <c:ser>
          <c:idx val="9"/>
          <c:order val="8"/>
          <c:tx>
            <c:strRef>
              <c:f>'002'!$B$48</c:f>
              <c:strCache>
                <c:ptCount val="1"/>
                <c:pt idx="0">
                  <c:v>3 Земјоделство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'002'!$C$40:$AG$40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'002'!$C$48:$AG$48</c:f>
              <c:numCache>
                <c:formatCode>0.00</c:formatCode>
                <c:ptCount val="31"/>
                <c:pt idx="0">
                  <c:v>5.9081655187324698</c:v>
                </c:pt>
                <c:pt idx="1">
                  <c:v>5.6207906054018046</c:v>
                </c:pt>
                <c:pt idx="2">
                  <c:v>5.615366427112364</c:v>
                </c:pt>
                <c:pt idx="3">
                  <c:v>5.6059186703973776</c:v>
                </c:pt>
                <c:pt idx="4">
                  <c:v>5.6527832347214542</c:v>
                </c:pt>
                <c:pt idx="5">
                  <c:v>5.6639822243466771</c:v>
                </c:pt>
                <c:pt idx="6">
                  <c:v>5.4804270226862677</c:v>
                </c:pt>
                <c:pt idx="7">
                  <c:v>5.397240384941961</c:v>
                </c:pt>
                <c:pt idx="8">
                  <c:v>5.1233504528376157</c:v>
                </c:pt>
                <c:pt idx="9">
                  <c:v>5.1279216604317286</c:v>
                </c:pt>
                <c:pt idx="10">
                  <c:v>5.1037531797783622</c:v>
                </c:pt>
                <c:pt idx="11">
                  <c:v>4.8667852879472298</c:v>
                </c:pt>
                <c:pt idx="12">
                  <c:v>4.8049653907491043</c:v>
                </c:pt>
                <c:pt idx="13">
                  <c:v>4.726118108445629</c:v>
                </c:pt>
                <c:pt idx="14">
                  <c:v>4.7042923869468707</c:v>
                </c:pt>
                <c:pt idx="15">
                  <c:v>4.5477828143765411</c:v>
                </c:pt>
                <c:pt idx="16">
                  <c:v>4.6326129038646586</c:v>
                </c:pt>
                <c:pt idx="17">
                  <c:v>4.3605496559999999</c:v>
                </c:pt>
                <c:pt idx="18">
                  <c:v>4.3521901539999996</c:v>
                </c:pt>
                <c:pt idx="19">
                  <c:v>4.1000622570000003</c:v>
                </c:pt>
                <c:pt idx="20">
                  <c:v>4.2429091730000001</c:v>
                </c:pt>
                <c:pt idx="21">
                  <c:v>4.3946019249999999</c:v>
                </c:pt>
                <c:pt idx="22">
                  <c:v>4.2210991949999999</c:v>
                </c:pt>
                <c:pt idx="23">
                  <c:v>4.2312422229999997</c:v>
                </c:pt>
                <c:pt idx="24">
                  <c:v>4.2172187890000004</c:v>
                </c:pt>
                <c:pt idx="25">
                  <c:v>4.2396434120000004</c:v>
                </c:pt>
                <c:pt idx="26">
                  <c:v>4.3212409800000007</c:v>
                </c:pt>
                <c:pt idx="27">
                  <c:v>4.2904339440000001</c:v>
                </c:pt>
                <c:pt idx="28">
                  <c:v>4.282655922</c:v>
                </c:pt>
                <c:pt idx="29">
                  <c:v>3.79448768</c:v>
                </c:pt>
                <c:pt idx="30">
                  <c:v>3.8260555549999999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7E8-49CE-B8F4-87DE676E8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991616"/>
        <c:axId val="111001600"/>
      </c:barChart>
      <c:catAx>
        <c:axId val="1109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01600"/>
        <c:crosses val="autoZero"/>
        <c:auto val="1"/>
        <c:lblAlgn val="ctr"/>
        <c:lblOffset val="100"/>
        <c:noMultiLvlLbl val="0"/>
      </c:catAx>
      <c:valAx>
        <c:axId val="11100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NMVOC  [kt] </a:t>
                </a:r>
                <a:r>
                  <a:rPr lang="mk-MK"/>
                  <a:t>(</a:t>
                </a:r>
                <a:r>
                  <a:rPr lang="en-US"/>
                  <a:t>NMVOC - </a:t>
                </a:r>
                <a:r>
                  <a:rPr lang="mk-MK"/>
                  <a:t>еквивалент)
</a:t>
                </a:r>
              </a:p>
            </c:rich>
          </c:tx>
          <c:layout>
            <c:manualLayout>
              <c:xMode val="edge"/>
              <c:yMode val="edge"/>
              <c:x val="1.7412093566919484E-2"/>
              <c:y val="0.215443831293941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587282624184918"/>
          <c:y val="1.0301973311503227E-2"/>
          <c:w val="0.3274827462937393"/>
          <c:h val="0.856339394044113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8554447970924"/>
          <c:y val="9.4808171485378415E-2"/>
          <c:w val="0.65232714480804022"/>
          <c:h val="0.779856397260687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'002'!$B$54</c:f>
              <c:strCache>
                <c:ptCount val="1"/>
                <c:pt idx="0">
                  <c:v>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'002'!$C$53:$AF$53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'002'!$C$54:$AG$54</c:f>
              <c:numCache>
                <c:formatCode>0.00</c:formatCode>
                <c:ptCount val="31"/>
                <c:pt idx="0">
                  <c:v>0.14134130995185781</c:v>
                </c:pt>
                <c:pt idx="1">
                  <c:v>0.14997026660411641</c:v>
                </c:pt>
                <c:pt idx="2">
                  <c:v>0.14288057797361642</c:v>
                </c:pt>
                <c:pt idx="3">
                  <c:v>0.15105954358163262</c:v>
                </c:pt>
                <c:pt idx="4">
                  <c:v>0.15058958937249009</c:v>
                </c:pt>
                <c:pt idx="5">
                  <c:v>0.15581712803849393</c:v>
                </c:pt>
                <c:pt idx="6">
                  <c:v>0.15504529135601078</c:v>
                </c:pt>
                <c:pt idx="7">
                  <c:v>0.14411711925661194</c:v>
                </c:pt>
                <c:pt idx="8">
                  <c:v>0.16297593154098461</c:v>
                </c:pt>
                <c:pt idx="9">
                  <c:v>0.15174826607171268</c:v>
                </c:pt>
                <c:pt idx="10">
                  <c:v>0.15659251986678141</c:v>
                </c:pt>
                <c:pt idx="11">
                  <c:v>0.15678783618780659</c:v>
                </c:pt>
                <c:pt idx="12">
                  <c:v>0.15265674034059989</c:v>
                </c:pt>
                <c:pt idx="13">
                  <c:v>0.15315347521589878</c:v>
                </c:pt>
                <c:pt idx="14">
                  <c:v>0.15116460835915935</c:v>
                </c:pt>
                <c:pt idx="15">
                  <c:v>0.14808660918998928</c:v>
                </c:pt>
                <c:pt idx="16">
                  <c:v>0.14498975166690306</c:v>
                </c:pt>
                <c:pt idx="17">
                  <c:v>0.14182274749195412</c:v>
                </c:pt>
                <c:pt idx="18">
                  <c:v>0.15701141439037206</c:v>
                </c:pt>
                <c:pt idx="19">
                  <c:v>0.15440492021533847</c:v>
                </c:pt>
                <c:pt idx="20">
                  <c:v>0.14312052799564132</c:v>
                </c:pt>
                <c:pt idx="21">
                  <c:v>0.16741408744134609</c:v>
                </c:pt>
                <c:pt idx="22">
                  <c:v>0.15659320864623236</c:v>
                </c:pt>
                <c:pt idx="23">
                  <c:v>0.14662999769940738</c:v>
                </c:pt>
                <c:pt idx="24">
                  <c:v>0.14547698384521679</c:v>
                </c:pt>
                <c:pt idx="25">
                  <c:v>0.13644393791401449</c:v>
                </c:pt>
                <c:pt idx="26">
                  <c:v>0.11910815064587041</c:v>
                </c:pt>
                <c:pt idx="27">
                  <c:v>0.12390097094009181</c:v>
                </c:pt>
                <c:pt idx="28">
                  <c:v>0.1178913264120732</c:v>
                </c:pt>
                <c:pt idx="29">
                  <c:v>0.12783344230378405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A-4D23-8AF2-B5D3364E62BD}"/>
            </c:ext>
          </c:extLst>
        </c:ser>
        <c:ser>
          <c:idx val="1"/>
          <c:order val="1"/>
          <c:tx>
            <c:strRef>
              <c:f>'002'!$B$55</c:f>
              <c:strCache>
                <c:ptCount val="1"/>
                <c:pt idx="0">
                  <c:v>Индустриски процеси и производтсво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'002'!$C$53:$AF$53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'002'!$C$55:$AG$55</c:f>
              <c:numCache>
                <c:formatCode>0.00</c:formatCode>
                <c:ptCount val="31"/>
                <c:pt idx="0">
                  <c:v>7.381527999999999E-4</c:v>
                </c:pt>
                <c:pt idx="1">
                  <c:v>7.6038199999999998E-4</c:v>
                </c:pt>
                <c:pt idx="2">
                  <c:v>8.3585600000000006E-4</c:v>
                </c:pt>
                <c:pt idx="3">
                  <c:v>7.977816E-4</c:v>
                </c:pt>
                <c:pt idx="4">
                  <c:v>7.4359320000000003E-4</c:v>
                </c:pt>
                <c:pt idx="5">
                  <c:v>7.4609920000000003E-4</c:v>
                </c:pt>
                <c:pt idx="6">
                  <c:v>7.3386039999999994E-4</c:v>
                </c:pt>
                <c:pt idx="7">
                  <c:v>8.3918520000000006E-4</c:v>
                </c:pt>
                <c:pt idx="8">
                  <c:v>8.56338E-4</c:v>
                </c:pt>
                <c:pt idx="9">
                  <c:v>7.5777799999999997E-4</c:v>
                </c:pt>
                <c:pt idx="10">
                  <c:v>5.7638000000000003E-4</c:v>
                </c:pt>
                <c:pt idx="11">
                  <c:v>3.8201799999999997E-4</c:v>
                </c:pt>
                <c:pt idx="12">
                  <c:v>0</c:v>
                </c:pt>
                <c:pt idx="13">
                  <c:v>6.9866999999999998E-4</c:v>
                </c:pt>
                <c:pt idx="14">
                  <c:v>9.3476599999999996E-4</c:v>
                </c:pt>
                <c:pt idx="15">
                  <c:v>9.974859999999999E-4</c:v>
                </c:pt>
                <c:pt idx="16">
                  <c:v>8.2632199999999999E-4</c:v>
                </c:pt>
                <c:pt idx="17">
                  <c:v>4.7900999999999993E-4</c:v>
                </c:pt>
                <c:pt idx="18">
                  <c:v>5.9705800000000003E-4</c:v>
                </c:pt>
                <c:pt idx="19">
                  <c:v>1.07198E-4</c:v>
                </c:pt>
                <c:pt idx="20">
                  <c:v>4.2061599999999996E-4</c:v>
                </c:pt>
                <c:pt idx="21">
                  <c:v>7.8633799999999992E-4</c:v>
                </c:pt>
                <c:pt idx="22">
                  <c:v>5.9362799999999991E-4</c:v>
                </c:pt>
                <c:pt idx="23">
                  <c:v>1.0119059999999999E-3</c:v>
                </c:pt>
                <c:pt idx="24">
                  <c:v>1.022196E-3</c:v>
                </c:pt>
                <c:pt idx="25">
                  <c:v>6.4465799999999999E-4</c:v>
                </c:pt>
                <c:pt idx="26">
                  <c:v>3.4203399999999996E-4</c:v>
                </c:pt>
                <c:pt idx="27">
                  <c:v>2.9400000000000001E-7</c:v>
                </c:pt>
                <c:pt idx="28">
                  <c:v>2.5900000000000002E-6</c:v>
                </c:pt>
                <c:pt idx="29">
                  <c:v>1.638E-6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1A-4D23-8AF2-B5D3364E62BD}"/>
            </c:ext>
          </c:extLst>
        </c:ser>
        <c:ser>
          <c:idx val="2"/>
          <c:order val="2"/>
          <c:tx>
            <c:strRef>
              <c:f>'002'!$B$56</c:f>
              <c:strCache>
                <c:ptCount val="1"/>
                <c:pt idx="0">
                  <c:v>Земјоделство, шумарство и друга употреба на земјиште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'002'!$C$53:$AF$53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'002'!$C$56:$AG$56</c:f>
              <c:numCache>
                <c:formatCode>0.00</c:formatCode>
                <c:ptCount val="31"/>
                <c:pt idx="0">
                  <c:v>0.6096747909000001</c:v>
                </c:pt>
                <c:pt idx="1">
                  <c:v>0.60163432685999996</c:v>
                </c:pt>
                <c:pt idx="2">
                  <c:v>0.60855300576000004</c:v>
                </c:pt>
                <c:pt idx="3">
                  <c:v>0.60855866876000009</c:v>
                </c:pt>
                <c:pt idx="4">
                  <c:v>0.60327761690000004</c:v>
                </c:pt>
                <c:pt idx="5">
                  <c:v>0.59367302861999993</c:v>
                </c:pt>
                <c:pt idx="6">
                  <c:v>0.58667414161999998</c:v>
                </c:pt>
                <c:pt idx="7">
                  <c:v>0.57253980923999992</c:v>
                </c:pt>
                <c:pt idx="8">
                  <c:v>0.51831167864000005</c:v>
                </c:pt>
                <c:pt idx="9">
                  <c:v>0.52410002274</c:v>
                </c:pt>
                <c:pt idx="10">
                  <c:v>0.51300256447999992</c:v>
                </c:pt>
                <c:pt idx="11">
                  <c:v>0.50416838513999995</c:v>
                </c:pt>
                <c:pt idx="12">
                  <c:v>0.49405280427999998</c:v>
                </c:pt>
                <c:pt idx="13">
                  <c:v>0.48813936584000001</c:v>
                </c:pt>
                <c:pt idx="14">
                  <c:v>0.49478227050000001</c:v>
                </c:pt>
                <c:pt idx="15">
                  <c:v>0.47493221412000003</c:v>
                </c:pt>
                <c:pt idx="16">
                  <c:v>0.48845848155999994</c:v>
                </c:pt>
                <c:pt idx="17">
                  <c:v>0.45116354906</c:v>
                </c:pt>
                <c:pt idx="18">
                  <c:v>0.45391057194000001</c:v>
                </c:pt>
                <c:pt idx="19">
                  <c:v>0.42759785838000003</c:v>
                </c:pt>
                <c:pt idx="20">
                  <c:v>0.44096507013999997</c:v>
                </c:pt>
                <c:pt idx="21">
                  <c:v>0.46778394278000007</c:v>
                </c:pt>
                <c:pt idx="22">
                  <c:v>0.44620694075999995</c:v>
                </c:pt>
                <c:pt idx="23">
                  <c:v>0.42960615684000003</c:v>
                </c:pt>
                <c:pt idx="24">
                  <c:v>0.43457811880000002</c:v>
                </c:pt>
                <c:pt idx="25">
                  <c:v>0.45077648462000003</c:v>
                </c:pt>
                <c:pt idx="26">
                  <c:v>0.45672867043999998</c:v>
                </c:pt>
                <c:pt idx="27">
                  <c:v>0.48031717134003193</c:v>
                </c:pt>
                <c:pt idx="28">
                  <c:v>0.47775588282266351</c:v>
                </c:pt>
                <c:pt idx="29">
                  <c:v>0.40991355856322903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1A-4D23-8AF2-B5D3364E62BD}"/>
            </c:ext>
          </c:extLst>
        </c:ser>
        <c:ser>
          <c:idx val="3"/>
          <c:order val="3"/>
          <c:tx>
            <c:strRef>
              <c:f>'002'!$B$58</c:f>
              <c:strCache>
                <c:ptCount val="1"/>
                <c:pt idx="0">
                  <c:v>Отпад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'002'!$C$53:$AF$53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'002'!$C$58:$AG$58</c:f>
              <c:numCache>
                <c:formatCode>0.00</c:formatCode>
                <c:ptCount val="31"/>
                <c:pt idx="0">
                  <c:v>0.20763450091336616</c:v>
                </c:pt>
                <c:pt idx="1">
                  <c:v>0.20687306063002092</c:v>
                </c:pt>
                <c:pt idx="2">
                  <c:v>0.20367271732159836</c:v>
                </c:pt>
                <c:pt idx="3">
                  <c:v>0.20003081091261046</c:v>
                </c:pt>
                <c:pt idx="4">
                  <c:v>0.20279936303513665</c:v>
                </c:pt>
                <c:pt idx="5">
                  <c:v>0.20389646395207031</c:v>
                </c:pt>
                <c:pt idx="6">
                  <c:v>0.19978875128247858</c:v>
                </c:pt>
                <c:pt idx="7">
                  <c:v>0.20146295926091207</c:v>
                </c:pt>
                <c:pt idx="8">
                  <c:v>0.20662630900590973</c:v>
                </c:pt>
                <c:pt idx="9">
                  <c:v>0.20699047029994952</c:v>
                </c:pt>
                <c:pt idx="10">
                  <c:v>0.20998736151602471</c:v>
                </c:pt>
                <c:pt idx="11">
                  <c:v>0.21198032171730505</c:v>
                </c:pt>
                <c:pt idx="12">
                  <c:v>0.21388581360366329</c:v>
                </c:pt>
                <c:pt idx="13">
                  <c:v>0.21405566665618309</c:v>
                </c:pt>
                <c:pt idx="14">
                  <c:v>0.21476180173343642</c:v>
                </c:pt>
                <c:pt idx="15">
                  <c:v>0.22123560855443836</c:v>
                </c:pt>
                <c:pt idx="16">
                  <c:v>0.22691449211747258</c:v>
                </c:pt>
                <c:pt idx="17">
                  <c:v>0.22892423794879566</c:v>
                </c:pt>
                <c:pt idx="18">
                  <c:v>0.23800668753550008</c:v>
                </c:pt>
                <c:pt idx="19">
                  <c:v>0.24646901226509677</c:v>
                </c:pt>
                <c:pt idx="20">
                  <c:v>0.25926053194184867</c:v>
                </c:pt>
                <c:pt idx="21">
                  <c:v>0.26253915727291616</c:v>
                </c:pt>
                <c:pt idx="22">
                  <c:v>0.27235709946777031</c:v>
                </c:pt>
                <c:pt idx="23">
                  <c:v>0.27974566570457438</c:v>
                </c:pt>
                <c:pt idx="24">
                  <c:v>0.29364143018730482</c:v>
                </c:pt>
                <c:pt idx="25">
                  <c:v>0.30492683922463576</c:v>
                </c:pt>
                <c:pt idx="26">
                  <c:v>0.31185345014290361</c:v>
                </c:pt>
                <c:pt idx="27">
                  <c:v>0.31439506890799485</c:v>
                </c:pt>
                <c:pt idx="28">
                  <c:v>0.32031361658424046</c:v>
                </c:pt>
                <c:pt idx="29">
                  <c:v>0.32805088624725309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1A-4D23-8AF2-B5D3364E62BD}"/>
            </c:ext>
          </c:extLst>
        </c:ser>
        <c:ser>
          <c:idx val="4"/>
          <c:order val="4"/>
          <c:tx>
            <c:strRef>
              <c:f>'002'!$B$57</c:f>
              <c:strCache>
                <c:ptCount val="1"/>
                <c:pt idx="0">
                  <c:v>Друго</c:v>
                </c:pt>
              </c:strCache>
            </c:strRef>
          </c:tx>
          <c:invertIfNegative val="0"/>
          <c:cat>
            <c:numRef>
              <c:f>'002'!$C$53:$AF$53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'002'!$C$57:$AG$57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1A-4D23-8AF2-B5D3364E6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045632"/>
        <c:axId val="111051520"/>
      </c:barChart>
      <c:catAx>
        <c:axId val="11104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51520"/>
        <c:crossesAt val="0"/>
        <c:auto val="1"/>
        <c:lblAlgn val="ctr"/>
        <c:lblOffset val="100"/>
        <c:noMultiLvlLbl val="0"/>
      </c:catAx>
      <c:valAx>
        <c:axId val="11105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CH4 [kt] (NMVOC </a:t>
                </a:r>
                <a:r>
                  <a:rPr lang="mk-MK"/>
                  <a:t>еквивалент)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0746547418182062E-2"/>
              <c:y val="0.2139570059946856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4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237775250279207"/>
          <c:y val="4.6382510618754376E-2"/>
          <c:w val="0.20971061975611321"/>
          <c:h val="0.93125323137565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113938</xdr:colOff>
      <xdr:row>0</xdr:row>
      <xdr:rowOff>35944</xdr:rowOff>
    </xdr:from>
    <xdr:to>
      <xdr:col>43</xdr:col>
      <xdr:colOff>237767</xdr:colOff>
      <xdr:row>14</xdr:row>
      <xdr:rowOff>159230</xdr:rowOff>
    </xdr:to>
    <xdr:graphicFrame macro="">
      <xdr:nvGraphicFramePr>
        <xdr:cNvPr id="11" name="Chart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94350</xdr:colOff>
      <xdr:row>15</xdr:row>
      <xdr:rowOff>17972</xdr:rowOff>
    </xdr:from>
    <xdr:to>
      <xdr:col>46</xdr:col>
      <xdr:colOff>557122</xdr:colOff>
      <xdr:row>30</xdr:row>
      <xdr:rowOff>17971</xdr:rowOff>
    </xdr:to>
    <xdr:graphicFrame macro="">
      <xdr:nvGraphicFramePr>
        <xdr:cNvPr id="12" name="Chart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172705</xdr:colOff>
      <xdr:row>30</xdr:row>
      <xdr:rowOff>71886</xdr:rowOff>
    </xdr:from>
    <xdr:to>
      <xdr:col>47</xdr:col>
      <xdr:colOff>179717</xdr:colOff>
      <xdr:row>45</xdr:row>
      <xdr:rowOff>17971</xdr:rowOff>
    </xdr:to>
    <xdr:graphicFrame macro="">
      <xdr:nvGraphicFramePr>
        <xdr:cNvPr id="13" name="Chart 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188702</xdr:colOff>
      <xdr:row>44</xdr:row>
      <xdr:rowOff>384595</xdr:rowOff>
    </xdr:from>
    <xdr:to>
      <xdr:col>47</xdr:col>
      <xdr:colOff>143774</xdr:colOff>
      <xdr:row>62</xdr:row>
      <xdr:rowOff>35943</xdr:rowOff>
    </xdr:to>
    <xdr:graphicFrame macro="">
      <xdr:nvGraphicFramePr>
        <xdr:cNvPr id="14" name="Chart 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210626</xdr:colOff>
      <xdr:row>62</xdr:row>
      <xdr:rowOff>72068</xdr:rowOff>
    </xdr:from>
    <xdr:to>
      <xdr:col>46</xdr:col>
      <xdr:colOff>224644</xdr:colOff>
      <xdr:row>79</xdr:row>
      <xdr:rowOff>179717</xdr:rowOff>
    </xdr:to>
    <xdr:graphicFrame macro="">
      <xdr:nvGraphicFramePr>
        <xdr:cNvPr id="15" name="Chart 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395378</xdr:colOff>
      <xdr:row>0</xdr:row>
      <xdr:rowOff>116816</xdr:rowOff>
    </xdr:from>
    <xdr:to>
      <xdr:col>11</xdr:col>
      <xdr:colOff>368420</xdr:colOff>
      <xdr:row>2</xdr:row>
      <xdr:rowOff>89858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184836" y="116816"/>
          <a:ext cx="3180990" cy="3594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k-MK" sz="1100"/>
            <a:t>Се</a:t>
          </a:r>
          <a:r>
            <a:rPr lang="mk-MK" sz="1100" baseline="0"/>
            <a:t> копираат вредностите од </a:t>
          </a:r>
          <a:r>
            <a:rPr lang="en-US" sz="1100" baseline="0"/>
            <a:t>sheet </a:t>
          </a:r>
          <a:r>
            <a:rPr lang="mk-MK" sz="1100" baseline="0"/>
            <a:t>Пресметки</a:t>
          </a:r>
          <a:endParaRPr lang="mk-M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15</xdr:row>
      <xdr:rowOff>85725</xdr:rowOff>
    </xdr:from>
    <xdr:to>
      <xdr:col>0</xdr:col>
      <xdr:colOff>1504950</xdr:colOff>
      <xdr:row>24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4300" y="2943225"/>
          <a:ext cx="139065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k-MK" sz="1100"/>
            <a:t>Податоците</a:t>
          </a:r>
          <a:r>
            <a:rPr lang="mk-MK" sz="1100" baseline="0"/>
            <a:t> се внесуваат од </a:t>
          </a:r>
          <a:r>
            <a:rPr lang="en-US" sz="1100" baseline="0"/>
            <a:t>NFR tool </a:t>
          </a:r>
          <a:r>
            <a:rPr lang="mk-MK" sz="1100" baseline="0"/>
            <a:t>за </a:t>
          </a:r>
          <a:r>
            <a:rPr lang="en-US" sz="1100" baseline="0"/>
            <a:t>NOx, NMVOC </a:t>
          </a:r>
          <a:r>
            <a:rPr lang="mk-MK" sz="1100" baseline="0"/>
            <a:t>и </a:t>
          </a:r>
          <a:r>
            <a:rPr lang="en-US" sz="1100" baseline="0"/>
            <a:t>CO </a:t>
          </a:r>
          <a:r>
            <a:rPr lang="mk-MK" sz="1100" baseline="0"/>
            <a:t>додека за </a:t>
          </a:r>
          <a:r>
            <a:rPr lang="en-US" sz="1100" baseline="0"/>
            <a:t>CH4 </a:t>
          </a:r>
          <a:r>
            <a:rPr lang="mk-MK" sz="1100" baseline="0"/>
            <a:t>од </a:t>
          </a:r>
          <a:r>
            <a:rPr lang="en-US" sz="1100" baseline="0"/>
            <a:t>GHG</a:t>
          </a:r>
          <a:endParaRPr lang="mk-M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S62"/>
  <sheetViews>
    <sheetView tabSelected="1" topLeftCell="V1" zoomScale="106" zoomScaleNormal="106" workbookViewId="0">
      <selection activeCell="BC18" sqref="W1:BC18"/>
    </sheetView>
  </sheetViews>
  <sheetFormatPr defaultRowHeight="15" x14ac:dyDescent="0.25"/>
  <cols>
    <col min="1" max="1" width="9.140625" style="52"/>
    <col min="2" max="2" width="48.85546875" style="2" customWidth="1"/>
    <col min="3" max="29" width="6.85546875" style="2" bestFit="1" customWidth="1"/>
    <col min="30" max="16384" width="9.140625" style="2"/>
  </cols>
  <sheetData>
    <row r="2" spans="1:33" ht="15.75" x14ac:dyDescent="0.25">
      <c r="B2" s="23" t="s">
        <v>28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4" spans="1:33" x14ac:dyDescent="0.25">
      <c r="B4" s="24" t="s">
        <v>2</v>
      </c>
      <c r="C4" s="25">
        <v>1990</v>
      </c>
      <c r="D4" s="25">
        <v>1991</v>
      </c>
      <c r="E4" s="25">
        <v>1992</v>
      </c>
      <c r="F4" s="25">
        <v>1993</v>
      </c>
      <c r="G4" s="25">
        <v>1994</v>
      </c>
      <c r="H4" s="25">
        <v>1995</v>
      </c>
      <c r="I4" s="25">
        <v>1996</v>
      </c>
      <c r="J4" s="25">
        <v>1997</v>
      </c>
      <c r="K4" s="25">
        <v>1998</v>
      </c>
      <c r="L4" s="25">
        <v>1999</v>
      </c>
      <c r="M4" s="25">
        <v>2000</v>
      </c>
      <c r="N4" s="25">
        <v>2001</v>
      </c>
      <c r="O4" s="25">
        <v>2002</v>
      </c>
      <c r="P4" s="25">
        <v>2003</v>
      </c>
      <c r="Q4" s="25">
        <v>2004</v>
      </c>
      <c r="R4" s="25">
        <v>2005</v>
      </c>
      <c r="S4" s="25">
        <v>2006</v>
      </c>
      <c r="T4" s="25">
        <v>2007</v>
      </c>
      <c r="U4" s="25">
        <v>2008</v>
      </c>
      <c r="V4" s="25">
        <v>2009</v>
      </c>
      <c r="W4" s="25">
        <v>2010</v>
      </c>
      <c r="X4" s="25">
        <v>2011</v>
      </c>
      <c r="Y4" s="25">
        <v>2012</v>
      </c>
      <c r="Z4" s="25">
        <v>2013</v>
      </c>
      <c r="AA4" s="25">
        <v>2014</v>
      </c>
      <c r="AB4" s="25">
        <v>2015</v>
      </c>
      <c r="AC4" s="25">
        <v>2016</v>
      </c>
      <c r="AD4" s="25">
        <v>2017</v>
      </c>
      <c r="AE4" s="25">
        <v>2018</v>
      </c>
      <c r="AF4" s="25">
        <v>2019</v>
      </c>
      <c r="AG4" s="43">
        <v>2020</v>
      </c>
    </row>
    <row r="5" spans="1:33" ht="18" customHeight="1" x14ac:dyDescent="0.25">
      <c r="B5" s="46" t="s">
        <v>3</v>
      </c>
      <c r="C5" s="47">
        <v>55.47556441957822</v>
      </c>
      <c r="D5" s="47">
        <v>45.905641883210087</v>
      </c>
      <c r="E5" s="47">
        <v>48.143585067584446</v>
      </c>
      <c r="F5" s="47">
        <v>49.935663700994617</v>
      </c>
      <c r="G5" s="47">
        <v>44.828735549085387</v>
      </c>
      <c r="H5" s="47">
        <v>47.93758302434226</v>
      </c>
      <c r="I5" s="47">
        <v>47.049655571626573</v>
      </c>
      <c r="J5" s="47">
        <v>46.225928908551708</v>
      </c>
      <c r="K5" s="47">
        <v>52.676119829170226</v>
      </c>
      <c r="L5" s="47">
        <v>49.324226623058742</v>
      </c>
      <c r="M5" s="47">
        <v>53.39115688387465</v>
      </c>
      <c r="N5" s="47">
        <v>49.727408280577819</v>
      </c>
      <c r="O5" s="47">
        <v>49.789747169003626</v>
      </c>
      <c r="P5" s="47">
        <v>43.706284199192631</v>
      </c>
      <c r="Q5" s="47">
        <v>45.316583960810249</v>
      </c>
      <c r="R5" s="47">
        <v>42.622599616067319</v>
      </c>
      <c r="S5" s="47">
        <v>42.487642150192592</v>
      </c>
      <c r="T5" s="47">
        <v>45.402087809019953</v>
      </c>
      <c r="U5" s="47">
        <v>40.942897876334783</v>
      </c>
      <c r="V5" s="47">
        <v>42.446052881630585</v>
      </c>
      <c r="W5" s="47">
        <v>44.233939298231121</v>
      </c>
      <c r="X5" s="47">
        <v>47.102678142934991</v>
      </c>
      <c r="Y5" s="47">
        <v>44.094705273790709</v>
      </c>
      <c r="Z5" s="47">
        <v>35.22095546426192</v>
      </c>
      <c r="AA5" s="47">
        <v>32.053318138921135</v>
      </c>
      <c r="AB5" s="47">
        <v>26.29387513007525</v>
      </c>
      <c r="AC5" s="47">
        <v>30.152668536854378</v>
      </c>
      <c r="AD5" s="47">
        <v>28.462826132122967</v>
      </c>
      <c r="AE5" s="47">
        <v>27.509011523544736</v>
      </c>
      <c r="AF5" s="47">
        <v>28.036468108750036</v>
      </c>
      <c r="AG5" s="47">
        <v>24.324315573442522</v>
      </c>
    </row>
    <row r="6" spans="1:33" x14ac:dyDescent="0.25">
      <c r="B6" s="46" t="s">
        <v>4</v>
      </c>
      <c r="C6" s="47">
        <v>47.592249632099872</v>
      </c>
      <c r="D6" s="47">
        <v>41.90812914199185</v>
      </c>
      <c r="E6" s="47">
        <v>44.244749619367958</v>
      </c>
      <c r="F6" s="47">
        <v>46.35233030053714</v>
      </c>
      <c r="G6" s="47">
        <v>41.301996665608222</v>
      </c>
      <c r="H6" s="47">
        <v>43.832025485188915</v>
      </c>
      <c r="I6" s="47">
        <v>43.524782833395875</v>
      </c>
      <c r="J6" s="47">
        <v>44.524613437298534</v>
      </c>
      <c r="K6" s="47">
        <v>44.370612622246043</v>
      </c>
      <c r="L6" s="47">
        <v>45.132610481912074</v>
      </c>
      <c r="M6" s="47">
        <v>47.132509237385925</v>
      </c>
      <c r="N6" s="47">
        <v>39.307023895647205</v>
      </c>
      <c r="O6" s="47">
        <v>38.282580416309536</v>
      </c>
      <c r="P6" s="47">
        <v>37.851624710798092</v>
      </c>
      <c r="Q6" s="47">
        <v>38.105098881404615</v>
      </c>
      <c r="R6" s="47">
        <v>25.855753140341953</v>
      </c>
      <c r="S6" s="47">
        <v>27.102508899188521</v>
      </c>
      <c r="T6" s="47">
        <v>27.621829862695684</v>
      </c>
      <c r="U6" s="47">
        <v>27.349298183547763</v>
      </c>
      <c r="V6" s="47">
        <v>25.686001751633043</v>
      </c>
      <c r="W6" s="47">
        <v>26.802464190788406</v>
      </c>
      <c r="X6" s="47">
        <v>27.312661168464114</v>
      </c>
      <c r="Y6" s="47">
        <v>27.022561647953552</v>
      </c>
      <c r="Z6" s="47">
        <v>26.53904107756016</v>
      </c>
      <c r="AA6" s="47">
        <v>26.458424198681683</v>
      </c>
      <c r="AB6" s="47">
        <v>25.766689116571818</v>
      </c>
      <c r="AC6" s="47">
        <v>25.330054703462213</v>
      </c>
      <c r="AD6" s="47">
        <v>25.343052737580241</v>
      </c>
      <c r="AE6" s="47">
        <v>24.553747524670012</v>
      </c>
      <c r="AF6" s="47">
        <v>23.353287063684537</v>
      </c>
      <c r="AG6" s="47">
        <v>22.338603308335699</v>
      </c>
    </row>
    <row r="7" spans="1:33" x14ac:dyDescent="0.25">
      <c r="B7" s="46" t="s">
        <v>5</v>
      </c>
      <c r="C7" s="47">
        <v>14.5636522690045</v>
      </c>
      <c r="D7" s="47">
        <v>12.269165078011909</v>
      </c>
      <c r="E7" s="47">
        <v>13.580723594400498</v>
      </c>
      <c r="F7" s="47">
        <v>14.66082465225915</v>
      </c>
      <c r="G7" s="47">
        <v>13.295862687800334</v>
      </c>
      <c r="H7" s="47">
        <v>13.777428644604013</v>
      </c>
      <c r="I7" s="47">
        <v>13.548361198806271</v>
      </c>
      <c r="J7" s="47">
        <v>13.892397439312751</v>
      </c>
      <c r="K7" s="47">
        <v>14.159546964764941</v>
      </c>
      <c r="L7" s="47">
        <v>14.491623982394144</v>
      </c>
      <c r="M7" s="47">
        <v>15.855787265728038</v>
      </c>
      <c r="N7" s="47">
        <v>12.456662925293967</v>
      </c>
      <c r="O7" s="47">
        <v>12.653170507106942</v>
      </c>
      <c r="P7" s="47">
        <v>12.765773486157741</v>
      </c>
      <c r="Q7" s="47">
        <v>13.332447245592055</v>
      </c>
      <c r="R7" s="47">
        <v>8.1565668676854113</v>
      </c>
      <c r="S7" s="47">
        <v>7.6709529622628807</v>
      </c>
      <c r="T7" s="47">
        <v>7.6603210653828953</v>
      </c>
      <c r="U7" s="47">
        <v>7.0497485887458984</v>
      </c>
      <c r="V7" s="47">
        <v>6.8935888569524382</v>
      </c>
      <c r="W7" s="47">
        <v>6.781557003199036</v>
      </c>
      <c r="X7" s="47">
        <v>6.9487313070850742</v>
      </c>
      <c r="Y7" s="47">
        <v>7.1228638391696464</v>
      </c>
      <c r="Z7" s="47">
        <v>6.8702818296769221</v>
      </c>
      <c r="AA7" s="47">
        <v>6.7534603990475972</v>
      </c>
      <c r="AB7" s="47">
        <v>6.5326930394089748</v>
      </c>
      <c r="AC7" s="47">
        <v>6.8812156017884556</v>
      </c>
      <c r="AD7" s="47">
        <v>5.9965435920514416</v>
      </c>
      <c r="AE7" s="47">
        <v>5.9365267415649932</v>
      </c>
      <c r="AF7" s="47">
        <v>5.9412031524187734</v>
      </c>
      <c r="AG7" s="47">
        <v>5.4465433102983418</v>
      </c>
    </row>
    <row r="8" spans="1:33" x14ac:dyDescent="0.25">
      <c r="B8" s="46" t="s">
        <v>29</v>
      </c>
      <c r="C8" s="47">
        <v>0.95938875456522388</v>
      </c>
      <c r="D8" s="47">
        <v>0.95923803609413738</v>
      </c>
      <c r="E8" s="47">
        <v>0.95594215705521479</v>
      </c>
      <c r="F8" s="47">
        <v>0.96044680485424327</v>
      </c>
      <c r="G8" s="47">
        <v>0.95741016250762667</v>
      </c>
      <c r="H8" s="47">
        <v>0.95413271981056424</v>
      </c>
      <c r="I8" s="47">
        <v>0.94224204465848937</v>
      </c>
      <c r="J8" s="47">
        <v>0.9189590729575241</v>
      </c>
      <c r="K8" s="47">
        <v>0.8887702571868944</v>
      </c>
      <c r="L8" s="47">
        <v>0.88359653711166219</v>
      </c>
      <c r="M8" s="47">
        <v>0.88015882586280614</v>
      </c>
      <c r="N8" s="47">
        <v>0.87331856104511152</v>
      </c>
      <c r="O8" s="47">
        <v>0.86059535822426325</v>
      </c>
      <c r="P8" s="47">
        <v>0.85604717771208183</v>
      </c>
      <c r="Q8" s="47">
        <v>0.86164344659259584</v>
      </c>
      <c r="R8" s="47">
        <v>0.84525191786442766</v>
      </c>
      <c r="S8" s="47">
        <v>0.86118904734437562</v>
      </c>
      <c r="T8" s="47">
        <v>0.82238954450074975</v>
      </c>
      <c r="U8" s="47">
        <v>0.84952573186587221</v>
      </c>
      <c r="V8" s="47">
        <v>0.82857898886043524</v>
      </c>
      <c r="W8" s="47">
        <v>0.84376674607748992</v>
      </c>
      <c r="X8" s="47">
        <v>0.89852352549426218</v>
      </c>
      <c r="Y8" s="47">
        <v>0.87575087687400255</v>
      </c>
      <c r="Z8" s="47">
        <v>0.85699372624398173</v>
      </c>
      <c r="AA8" s="47">
        <v>0.87471872883252166</v>
      </c>
      <c r="AB8" s="47">
        <v>0.89279191975865024</v>
      </c>
      <c r="AC8" s="47">
        <v>0.88803230522877408</v>
      </c>
      <c r="AD8" s="47">
        <v>0.91861350518811857</v>
      </c>
      <c r="AE8" s="47">
        <v>0.91596341581897722</v>
      </c>
      <c r="AF8" s="47">
        <v>0.86579952511426617</v>
      </c>
      <c r="AG8" s="47">
        <v>0</v>
      </c>
    </row>
    <row r="9" spans="1:33" ht="15.75" x14ac:dyDescent="0.25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</row>
    <row r="10" spans="1:33" ht="15.75" x14ac:dyDescent="0.25">
      <c r="B10" s="23" t="s">
        <v>30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2" spans="1:33" ht="21.75" customHeight="1" x14ac:dyDescent="0.25">
      <c r="B12" s="44"/>
      <c r="C12" s="45">
        <v>1990</v>
      </c>
      <c r="D12" s="45">
        <v>1991</v>
      </c>
      <c r="E12" s="45">
        <v>1992</v>
      </c>
      <c r="F12" s="45">
        <v>1993</v>
      </c>
      <c r="G12" s="45">
        <v>1994</v>
      </c>
      <c r="H12" s="45">
        <v>1995</v>
      </c>
      <c r="I12" s="45">
        <v>1996</v>
      </c>
      <c r="J12" s="45">
        <v>1997</v>
      </c>
      <c r="K12" s="45">
        <v>1998</v>
      </c>
      <c r="L12" s="45">
        <v>1999</v>
      </c>
      <c r="M12" s="45">
        <v>2000</v>
      </c>
      <c r="N12" s="45">
        <v>2001</v>
      </c>
      <c r="O12" s="45">
        <v>2002</v>
      </c>
      <c r="P12" s="45">
        <v>2003</v>
      </c>
      <c r="Q12" s="45">
        <v>2004</v>
      </c>
      <c r="R12" s="45">
        <v>2005</v>
      </c>
      <c r="S12" s="45">
        <v>2006</v>
      </c>
      <c r="T12" s="45">
        <v>2007</v>
      </c>
      <c r="U12" s="45">
        <v>2008</v>
      </c>
      <c r="V12" s="45">
        <v>2009</v>
      </c>
      <c r="W12" s="45">
        <v>2010</v>
      </c>
      <c r="X12" s="45">
        <v>2011</v>
      </c>
      <c r="Y12" s="45">
        <v>2012</v>
      </c>
      <c r="Z12" s="45">
        <v>2013</v>
      </c>
      <c r="AA12" s="45">
        <v>2014</v>
      </c>
      <c r="AB12" s="45">
        <v>2015</v>
      </c>
      <c r="AC12" s="45">
        <v>2016</v>
      </c>
      <c r="AD12" s="45">
        <v>2017</v>
      </c>
      <c r="AE12" s="45">
        <v>2018</v>
      </c>
      <c r="AF12" s="45">
        <v>2019</v>
      </c>
      <c r="AG12" s="45">
        <v>2020</v>
      </c>
    </row>
    <row r="13" spans="1:33" ht="30.75" customHeight="1" x14ac:dyDescent="0.25">
      <c r="A13" s="53"/>
      <c r="B13" s="46" t="s">
        <v>52</v>
      </c>
      <c r="C13" s="47">
        <v>29.421267058806354</v>
      </c>
      <c r="D13" s="47">
        <v>23.468249352331842</v>
      </c>
      <c r="E13" s="47">
        <v>22.507427555958611</v>
      </c>
      <c r="F13" s="47">
        <v>23.360439727977965</v>
      </c>
      <c r="G13" s="47">
        <v>23.750864640721399</v>
      </c>
      <c r="H13" s="47">
        <v>25.167348022792449</v>
      </c>
      <c r="I13" s="47">
        <v>24.315407628171247</v>
      </c>
      <c r="J13" s="47">
        <v>25.1244918971109</v>
      </c>
      <c r="K13" s="47">
        <v>27.739895565661936</v>
      </c>
      <c r="L13" s="47">
        <v>25.336744593580523</v>
      </c>
      <c r="M13" s="47">
        <v>28.060705454471588</v>
      </c>
      <c r="N13" s="47">
        <v>28.938645048347023</v>
      </c>
      <c r="O13" s="47">
        <v>25.443916650428587</v>
      </c>
      <c r="P13" s="47">
        <v>24.994882591569421</v>
      </c>
      <c r="Q13" s="47">
        <v>25.08818201760111</v>
      </c>
      <c r="R13" s="47">
        <v>24.846278863424871</v>
      </c>
      <c r="S13" s="47">
        <v>24.185808784337478</v>
      </c>
      <c r="T13" s="47">
        <v>25.242544106364516</v>
      </c>
      <c r="U13" s="47">
        <v>21.80099076386124</v>
      </c>
      <c r="V13" s="47">
        <v>24.792132443380666</v>
      </c>
      <c r="W13" s="47">
        <v>25.853219229393847</v>
      </c>
      <c r="X13" s="47">
        <v>28.692517493891124</v>
      </c>
      <c r="Y13" s="47">
        <v>23.396658511631198</v>
      </c>
      <c r="Z13" s="47">
        <v>14.655204783913478</v>
      </c>
      <c r="AA13" s="47">
        <v>10.315774916635032</v>
      </c>
      <c r="AB13" s="47">
        <v>9.5005523991068248</v>
      </c>
      <c r="AC13" s="47">
        <v>8.1307887213074572</v>
      </c>
      <c r="AD13" s="47">
        <v>7.3207198758046372</v>
      </c>
      <c r="AE13" s="47">
        <v>6.2465793399999994</v>
      </c>
      <c r="AF13" s="47">
        <v>6.9343660959655171</v>
      </c>
      <c r="AG13" s="47">
        <v>5.283470470000001</v>
      </c>
    </row>
    <row r="14" spans="1:33" ht="26.25" x14ac:dyDescent="0.25">
      <c r="A14" s="53"/>
      <c r="B14" s="46" t="s">
        <v>53</v>
      </c>
      <c r="C14" s="47">
        <v>11.308079321246883</v>
      </c>
      <c r="D14" s="47">
        <v>7.7129904019829016</v>
      </c>
      <c r="E14" s="47">
        <v>9.5581782182013324</v>
      </c>
      <c r="F14" s="47">
        <v>9.9995917551215054</v>
      </c>
      <c r="G14" s="47">
        <v>6.4287868563350372</v>
      </c>
      <c r="H14" s="47">
        <v>6.7288752381082215</v>
      </c>
      <c r="I14" s="47">
        <v>6.5947698975281792</v>
      </c>
      <c r="J14" s="47">
        <v>5.0055796259880729</v>
      </c>
      <c r="K14" s="47">
        <v>7.5239690607950296</v>
      </c>
      <c r="L14" s="47">
        <v>5.7748780399175734</v>
      </c>
      <c r="M14" s="47">
        <v>7.1365658602836488</v>
      </c>
      <c r="N14" s="47">
        <v>5.7442661091891489</v>
      </c>
      <c r="O14" s="47">
        <v>5.5729830564082041</v>
      </c>
      <c r="P14" s="47">
        <v>5.0959004785717328</v>
      </c>
      <c r="Q14" s="47">
        <v>4.2304830099203778</v>
      </c>
      <c r="R14" s="47">
        <v>6.4029652460387583</v>
      </c>
      <c r="S14" s="47">
        <v>7.6879247627619494</v>
      </c>
      <c r="T14" s="47">
        <v>8.8561882127984983</v>
      </c>
      <c r="U14" s="47">
        <v>8.753986635941672</v>
      </c>
      <c r="V14" s="47">
        <v>6.6096522263878672</v>
      </c>
      <c r="W14" s="47">
        <v>7.770394021051767</v>
      </c>
      <c r="X14" s="47">
        <v>7.9736062726616215</v>
      </c>
      <c r="Y14" s="47">
        <v>9.9796693708184883</v>
      </c>
      <c r="Z14" s="47">
        <v>10.006912211154059</v>
      </c>
      <c r="AA14" s="47">
        <v>7.2298519635070368</v>
      </c>
      <c r="AB14" s="47">
        <v>6.1021217138156301</v>
      </c>
      <c r="AC14" s="47">
        <v>5.7751348639246762</v>
      </c>
      <c r="AD14" s="47">
        <v>5.0481845362185158</v>
      </c>
      <c r="AE14" s="47">
        <v>5.1679869107776293</v>
      </c>
      <c r="AF14" s="47">
        <v>5.7694924772228973</v>
      </c>
      <c r="AG14" s="47">
        <v>6.5682978717992766</v>
      </c>
    </row>
    <row r="15" spans="1:33" ht="20.25" customHeight="1" x14ac:dyDescent="0.25">
      <c r="A15" s="53"/>
      <c r="B15" s="46" t="s">
        <v>54</v>
      </c>
      <c r="C15" s="47">
        <v>11.696232647500633</v>
      </c>
      <c r="D15" s="47">
        <v>11.799939283256485</v>
      </c>
      <c r="E15" s="47">
        <v>13.334653062397308</v>
      </c>
      <c r="F15" s="47">
        <v>13.89426752522643</v>
      </c>
      <c r="G15" s="47">
        <v>12.342341015482258</v>
      </c>
      <c r="H15" s="47">
        <v>13.588853950349387</v>
      </c>
      <c r="I15" s="47">
        <v>13.529407904975749</v>
      </c>
      <c r="J15" s="47">
        <v>13.802820901584603</v>
      </c>
      <c r="K15" s="47">
        <v>13.980594022739966</v>
      </c>
      <c r="L15" s="47">
        <v>14.29798608055793</v>
      </c>
      <c r="M15" s="47">
        <v>14.7563380018829</v>
      </c>
      <c r="N15" s="47">
        <v>12.290699791650116</v>
      </c>
      <c r="O15" s="47">
        <v>13.210497388366162</v>
      </c>
      <c r="P15" s="47">
        <v>10.066368889325854</v>
      </c>
      <c r="Q15" s="47">
        <v>11.743976595439181</v>
      </c>
      <c r="R15" s="47">
        <v>7.333514197911053</v>
      </c>
      <c r="S15" s="47">
        <v>7.0178524399882916</v>
      </c>
      <c r="T15" s="47">
        <v>7.8954679635869125</v>
      </c>
      <c r="U15" s="47">
        <v>7.6471655236011031</v>
      </c>
      <c r="V15" s="47">
        <v>7.7957433573317427</v>
      </c>
      <c r="W15" s="47">
        <v>7.3765244494021598</v>
      </c>
      <c r="X15" s="47">
        <v>7.3469789311993976</v>
      </c>
      <c r="Y15" s="47">
        <v>6.9033222278581787</v>
      </c>
      <c r="Z15" s="47">
        <v>7.6613317770965201</v>
      </c>
      <c r="AA15" s="47">
        <v>11.593411202956744</v>
      </c>
      <c r="AB15" s="47">
        <v>7.6392312511979998</v>
      </c>
      <c r="AC15" s="47">
        <v>13.268432069433079</v>
      </c>
      <c r="AD15" s="47">
        <v>13.096231908398533</v>
      </c>
      <c r="AE15" s="47">
        <v>13.2313934228248</v>
      </c>
      <c r="AF15" s="47">
        <v>12.313788405902489</v>
      </c>
      <c r="AG15" s="47">
        <v>9.8076496597714211</v>
      </c>
    </row>
    <row r="16" spans="1:33" x14ac:dyDescent="0.25">
      <c r="A16" s="53"/>
      <c r="B16" s="46" t="s">
        <v>55</v>
      </c>
      <c r="C16" s="47">
        <v>2.1075900167391954</v>
      </c>
      <c r="D16" s="47">
        <v>2.1036512754025636</v>
      </c>
      <c r="E16" s="47">
        <v>2.048696787896604</v>
      </c>
      <c r="F16" s="47">
        <v>1.8510455790491123</v>
      </c>
      <c r="G16" s="47">
        <v>1.772724237173595</v>
      </c>
      <c r="H16" s="47">
        <v>1.9679016965186364</v>
      </c>
      <c r="I16" s="47">
        <v>1.9546419329965266</v>
      </c>
      <c r="J16" s="47">
        <v>1.7586216273342852</v>
      </c>
      <c r="K16" s="47">
        <v>2.7592531938475799</v>
      </c>
      <c r="L16" s="47">
        <v>3.2483169100273686</v>
      </c>
      <c r="M16" s="47">
        <v>2.7273193902399901</v>
      </c>
      <c r="N16" s="47">
        <v>2.0704128892852633</v>
      </c>
      <c r="O16" s="47">
        <v>4.988176534118633</v>
      </c>
      <c r="P16" s="47">
        <v>2.8384876043310641</v>
      </c>
      <c r="Q16" s="47">
        <v>3.3870012994365712</v>
      </c>
      <c r="R16" s="47">
        <v>3.121272650006925</v>
      </c>
      <c r="S16" s="47">
        <v>2.6030105093575018</v>
      </c>
      <c r="T16" s="47">
        <v>2.3908212490786855</v>
      </c>
      <c r="U16" s="47">
        <v>1.7394914766922285</v>
      </c>
      <c r="V16" s="47">
        <v>2.3136734319771195</v>
      </c>
      <c r="W16" s="47">
        <v>2.2931849432370224</v>
      </c>
      <c r="X16" s="47">
        <v>2.2059210585090092</v>
      </c>
      <c r="Y16" s="47">
        <v>3.0756020204427736</v>
      </c>
      <c r="Z16" s="47">
        <v>2.2810448364092037</v>
      </c>
      <c r="AA16" s="47">
        <v>2.2521482273475284</v>
      </c>
      <c r="AB16" s="47">
        <v>2.3766033404026801</v>
      </c>
      <c r="AC16" s="47">
        <v>2.3676491082231279</v>
      </c>
      <c r="AD16" s="47">
        <v>2.3765518837785344</v>
      </c>
      <c r="AE16" s="47">
        <v>2.2140254755543998</v>
      </c>
      <c r="AF16" s="47">
        <v>2.2799659500022105</v>
      </c>
      <c r="AG16" s="47">
        <v>1.9020031322161011</v>
      </c>
    </row>
    <row r="17" spans="1:33" ht="18" customHeight="1" x14ac:dyDescent="0.25">
      <c r="A17" s="53"/>
      <c r="B17" s="46" t="s">
        <v>56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>
        <v>0</v>
      </c>
      <c r="AB17" s="47">
        <v>2.6995331257416006E-2</v>
      </c>
      <c r="AC17" s="47">
        <v>3.5743511752679515E-2</v>
      </c>
      <c r="AD17" s="47">
        <v>3.0190908003494884E-2</v>
      </c>
      <c r="AE17" s="47">
        <v>2.9251647960060002E-2</v>
      </c>
      <c r="AF17" s="47">
        <v>3.0038033236926238E-2</v>
      </c>
      <c r="AG17" s="47">
        <v>2.4865406201723516E-2</v>
      </c>
    </row>
    <row r="18" spans="1:33" x14ac:dyDescent="0.25">
      <c r="A18" s="53"/>
      <c r="B18" s="46" t="s">
        <v>57</v>
      </c>
      <c r="C18" s="47">
        <v>0.39585320479999991</v>
      </c>
      <c r="D18" s="47">
        <v>0.30494554635461391</v>
      </c>
      <c r="E18" s="47">
        <v>0.17926040505325655</v>
      </c>
      <c r="F18" s="47">
        <v>0.32208011576762852</v>
      </c>
      <c r="G18" s="47">
        <v>4.5280965557787198E-2</v>
      </c>
      <c r="H18" s="47">
        <v>3.7780637405520366E-2</v>
      </c>
      <c r="I18" s="47">
        <v>0.22026848323046846</v>
      </c>
      <c r="J18" s="47">
        <v>0.12012640204026399</v>
      </c>
      <c r="K18" s="47">
        <v>0.23875248539189398</v>
      </c>
      <c r="L18" s="47">
        <v>0.2421174400710982</v>
      </c>
      <c r="M18" s="47">
        <v>0.32836153623964309</v>
      </c>
      <c r="N18" s="47">
        <v>0.32110968860397804</v>
      </c>
      <c r="O18" s="47">
        <v>0.20547808307262003</v>
      </c>
      <c r="P18" s="47">
        <v>0.24847091822083142</v>
      </c>
      <c r="Q18" s="47">
        <v>0.31007864470588231</v>
      </c>
      <c r="R18" s="47">
        <v>0.3001461182118198</v>
      </c>
      <c r="S18" s="47">
        <v>0.33830022398735893</v>
      </c>
      <c r="T18" s="47">
        <v>0.33288251786933398</v>
      </c>
      <c r="U18" s="47">
        <v>0.33660094931987605</v>
      </c>
      <c r="V18" s="47">
        <v>0.30832070726052219</v>
      </c>
      <c r="W18" s="47">
        <v>0.2698274</v>
      </c>
      <c r="X18" s="47">
        <v>0.223550995546176</v>
      </c>
      <c r="Y18" s="47">
        <v>8.2302593157937323E-2</v>
      </c>
      <c r="Z18" s="47">
        <v>1.8919150325524547E-2</v>
      </c>
      <c r="AA18" s="47">
        <v>2.3060678976250019E-3</v>
      </c>
      <c r="AB18" s="47">
        <v>0</v>
      </c>
      <c r="AC18" s="47">
        <v>0</v>
      </c>
      <c r="AD18" s="47">
        <v>0</v>
      </c>
      <c r="AE18" s="47">
        <v>0</v>
      </c>
      <c r="AF18" s="47">
        <v>0</v>
      </c>
      <c r="AG18" s="47">
        <v>0</v>
      </c>
    </row>
    <row r="19" spans="1:33" x14ac:dyDescent="0.25">
      <c r="A19" s="53"/>
      <c r="B19" s="46" t="s">
        <v>58</v>
      </c>
      <c r="C19" s="47">
        <v>5.8152276000000003E-2</v>
      </c>
      <c r="D19" s="47">
        <v>3.6400896000000002E-2</v>
      </c>
      <c r="E19" s="47">
        <v>4.8964212E-2</v>
      </c>
      <c r="F19" s="47">
        <v>5.7016944000000007E-2</v>
      </c>
      <c r="G19" s="47">
        <v>4.6430027999999998E-2</v>
      </c>
      <c r="H19" s="47">
        <v>3.5469792E-2</v>
      </c>
      <c r="I19" s="47">
        <v>3.0700079999999998E-2</v>
      </c>
      <c r="J19" s="47">
        <v>3.2729184000000001E-2</v>
      </c>
      <c r="K19" s="47">
        <v>5.1160211999999997E-2</v>
      </c>
      <c r="L19" s="47">
        <v>6.3694979999999998E-2</v>
      </c>
      <c r="M19" s="47">
        <v>4.1704235999999999E-2</v>
      </c>
      <c r="N19" s="47">
        <v>5.7337559999999996E-2</v>
      </c>
      <c r="O19" s="47">
        <v>4.5121212000000001E-2</v>
      </c>
      <c r="P19" s="47">
        <v>5.6413044000000002E-2</v>
      </c>
      <c r="Q19" s="47">
        <v>3.3636131999999999E-2</v>
      </c>
      <c r="R19" s="47">
        <v>5.9753159999999996E-3</v>
      </c>
      <c r="S19" s="47">
        <v>4.1295780000000001E-3</v>
      </c>
      <c r="T19" s="47">
        <v>2.2838400000000001E-3</v>
      </c>
      <c r="U19" s="47">
        <v>9.5877360000000012E-3</v>
      </c>
      <c r="V19" s="47">
        <v>1.0745028E-2</v>
      </c>
      <c r="W19" s="47">
        <v>2.2866948000000002E-2</v>
      </c>
      <c r="X19" s="47">
        <v>2.2263048000000001E-2</v>
      </c>
      <c r="Y19" s="47">
        <v>6.9195960000000001E-3</v>
      </c>
      <c r="Z19" s="47">
        <v>1.397754E-2</v>
      </c>
      <c r="AA19" s="47">
        <v>2.4448068000000003E-2</v>
      </c>
      <c r="AB19" s="47">
        <v>1.9852718400000004E-2</v>
      </c>
      <c r="AC19" s="47">
        <v>4.1564395940000005E-2</v>
      </c>
      <c r="AD19" s="47">
        <v>5.7321339611999991E-2</v>
      </c>
      <c r="AE19" s="47">
        <v>6.8486367983999999E-2</v>
      </c>
      <c r="AF19" s="47">
        <v>5.6116021091999993E-2</v>
      </c>
      <c r="AG19" s="47">
        <v>4.4442982767999996E-2</v>
      </c>
    </row>
    <row r="20" spans="1:33" x14ac:dyDescent="0.25">
      <c r="A20" s="53"/>
      <c r="B20" s="46" t="s">
        <v>59</v>
      </c>
      <c r="C20" s="47">
        <v>0.42369756448516044</v>
      </c>
      <c r="D20" s="47">
        <v>0.41506376788169103</v>
      </c>
      <c r="E20" s="47">
        <v>0.40219744607732255</v>
      </c>
      <c r="F20" s="47">
        <v>0.38691768385196401</v>
      </c>
      <c r="G20" s="47">
        <v>0.3781974158153103</v>
      </c>
      <c r="H20" s="47">
        <v>0.34772824716805506</v>
      </c>
      <c r="I20" s="47">
        <v>0.34064022472440275</v>
      </c>
      <c r="J20" s="47">
        <v>0.31880674049357649</v>
      </c>
      <c r="K20" s="47">
        <v>0.32090663873381176</v>
      </c>
      <c r="L20" s="47">
        <v>0.29909390890425952</v>
      </c>
      <c r="M20" s="47">
        <v>0.28183997535688299</v>
      </c>
      <c r="N20" s="47">
        <v>0.24492860210229009</v>
      </c>
      <c r="O20" s="47">
        <v>0.26691344300942671</v>
      </c>
      <c r="P20" s="47">
        <v>0.34985765639572131</v>
      </c>
      <c r="Q20" s="47">
        <v>0.46800584078513202</v>
      </c>
      <c r="R20" s="47">
        <v>0.55843590065588233</v>
      </c>
      <c r="S20" s="47">
        <v>0.59760969314001056</v>
      </c>
      <c r="T20" s="47">
        <v>0.62958912885999996</v>
      </c>
      <c r="U20" s="47">
        <v>0.60352722330666664</v>
      </c>
      <c r="V20" s="47">
        <v>0.56484636995666671</v>
      </c>
      <c r="W20" s="47">
        <v>0.5977342961883334</v>
      </c>
      <c r="X20" s="47">
        <v>0.58659455849766673</v>
      </c>
      <c r="Y20" s="47">
        <v>0.59886511795813335</v>
      </c>
      <c r="Z20" s="47">
        <v>0.53215638141313326</v>
      </c>
      <c r="AA20" s="47">
        <v>0.58372339289916664</v>
      </c>
      <c r="AB20" s="47">
        <v>0.57600732035869995</v>
      </c>
      <c r="AC20" s="47">
        <v>0.4803756535153666</v>
      </c>
      <c r="AD20" s="47">
        <v>0.48050992445124996</v>
      </c>
      <c r="AE20" s="47">
        <v>0.49931706384785007</v>
      </c>
      <c r="AF20" s="47">
        <v>0.60058058129999992</v>
      </c>
      <c r="AG20" s="47">
        <v>0.64160573357999995</v>
      </c>
    </row>
    <row r="21" spans="1:33" x14ac:dyDescent="0.25">
      <c r="A21" s="53"/>
      <c r="B21" s="46" t="s">
        <v>60</v>
      </c>
      <c r="C21" s="47">
        <v>6.4692329999999992E-2</v>
      </c>
      <c r="D21" s="47">
        <v>6.4401360000000005E-2</v>
      </c>
      <c r="E21" s="47">
        <v>6.4207379999999994E-2</v>
      </c>
      <c r="F21" s="47">
        <v>6.430437E-2</v>
      </c>
      <c r="G21" s="47">
        <v>6.4110390000000003E-2</v>
      </c>
      <c r="H21" s="47">
        <v>6.3625439999999991E-2</v>
      </c>
      <c r="I21" s="47">
        <v>6.3819420000000002E-2</v>
      </c>
      <c r="J21" s="47">
        <v>6.2752530000000001E-2</v>
      </c>
      <c r="K21" s="47">
        <v>6.1588649999999995E-2</v>
      </c>
      <c r="L21" s="47">
        <v>6.1394669999999998E-2</v>
      </c>
      <c r="M21" s="47">
        <v>5.8322429399999993E-2</v>
      </c>
      <c r="N21" s="47">
        <v>6.0008591399999998E-2</v>
      </c>
      <c r="O21" s="47">
        <v>5.6660801600000005E-2</v>
      </c>
      <c r="P21" s="47">
        <v>5.5903016777999998E-2</v>
      </c>
      <c r="Q21" s="47">
        <v>5.5220420921999989E-2</v>
      </c>
      <c r="R21" s="47">
        <v>5.4011323817999994E-2</v>
      </c>
      <c r="S21" s="47">
        <v>5.300615862E-2</v>
      </c>
      <c r="T21" s="47">
        <v>5.2310790461999997E-2</v>
      </c>
      <c r="U21" s="47">
        <v>5.1547567612000002E-2</v>
      </c>
      <c r="V21" s="47">
        <v>5.0939317336000003E-2</v>
      </c>
      <c r="W21" s="47">
        <v>5.0188010957999997E-2</v>
      </c>
      <c r="X21" s="47">
        <v>5.1245784629999999E-2</v>
      </c>
      <c r="Y21" s="47">
        <v>5.1365835923999993E-2</v>
      </c>
      <c r="Z21" s="47">
        <v>5.1408783949999995E-2</v>
      </c>
      <c r="AA21" s="47">
        <v>5.1654299678000004E-2</v>
      </c>
      <c r="AB21" s="47">
        <v>5.2511055536000002E-2</v>
      </c>
      <c r="AC21" s="47">
        <v>5.2980212758000009E-2</v>
      </c>
      <c r="AD21" s="47">
        <v>5.3115755856000001E-2</v>
      </c>
      <c r="AE21" s="47">
        <v>5.1971294596000001E-2</v>
      </c>
      <c r="AF21" s="47">
        <v>5.2120544028000003E-2</v>
      </c>
      <c r="AG21" s="47">
        <v>5.1980317105999992E-2</v>
      </c>
    </row>
    <row r="22" spans="1:33" x14ac:dyDescent="0.25">
      <c r="A22" s="53"/>
      <c r="B22" s="33" t="s">
        <v>1</v>
      </c>
      <c r="C22" s="48">
        <v>55.47556441957822</v>
      </c>
      <c r="D22" s="48">
        <v>45.905641883210087</v>
      </c>
      <c r="E22" s="48">
        <v>48.143585067584446</v>
      </c>
      <c r="F22" s="48">
        <v>49.935663700994617</v>
      </c>
      <c r="G22" s="48">
        <v>44.828735549085387</v>
      </c>
      <c r="H22" s="48">
        <v>47.93758302434226</v>
      </c>
      <c r="I22" s="48">
        <v>47.049655571626573</v>
      </c>
      <c r="J22" s="48">
        <v>46.225928908551708</v>
      </c>
      <c r="K22" s="48">
        <v>52.676119829170226</v>
      </c>
      <c r="L22" s="48">
        <v>49.324226623058742</v>
      </c>
      <c r="M22" s="48">
        <v>53.39115688387465</v>
      </c>
      <c r="N22" s="48">
        <v>49.727408280577819</v>
      </c>
      <c r="O22" s="48">
        <v>49.789747169003626</v>
      </c>
      <c r="P22" s="48">
        <v>43.706284199192631</v>
      </c>
      <c r="Q22" s="48">
        <v>45.316583960810249</v>
      </c>
      <c r="R22" s="48">
        <v>42.622599616067319</v>
      </c>
      <c r="S22" s="48">
        <v>42.487642150192592</v>
      </c>
      <c r="T22" s="48">
        <v>45.402087809019953</v>
      </c>
      <c r="U22" s="48">
        <v>40.942897876334783</v>
      </c>
      <c r="V22" s="48">
        <v>42.446052881630585</v>
      </c>
      <c r="W22" s="48">
        <v>44.233939298231121</v>
      </c>
      <c r="X22" s="48">
        <v>47.102678142934991</v>
      </c>
      <c r="Y22" s="48">
        <v>44.094705273790709</v>
      </c>
      <c r="Z22" s="48">
        <v>35.22095546426192</v>
      </c>
      <c r="AA22" s="48">
        <v>32.053318138921135</v>
      </c>
      <c r="AB22" s="48">
        <v>26.29387513007525</v>
      </c>
      <c r="AC22" s="48">
        <v>30.152668536854378</v>
      </c>
      <c r="AD22" s="48">
        <v>28.462826132122967</v>
      </c>
      <c r="AE22" s="48">
        <v>27.509011523544736</v>
      </c>
      <c r="AF22" s="48">
        <v>28.036468108750036</v>
      </c>
      <c r="AG22" s="48">
        <v>24.324315573442522</v>
      </c>
    </row>
    <row r="23" spans="1:33" ht="15.75" x14ac:dyDescent="0.25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33" ht="15.75" x14ac:dyDescent="0.25">
      <c r="B24" s="23" t="s">
        <v>31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6" spans="1:33" x14ac:dyDescent="0.25">
      <c r="B26" s="44"/>
      <c r="C26" s="45">
        <v>1990</v>
      </c>
      <c r="D26" s="45">
        <v>1991</v>
      </c>
      <c r="E26" s="45">
        <v>1992</v>
      </c>
      <c r="F26" s="45">
        <v>1993</v>
      </c>
      <c r="G26" s="45">
        <v>1994</v>
      </c>
      <c r="H26" s="45">
        <v>1995</v>
      </c>
      <c r="I26" s="45">
        <v>1996</v>
      </c>
      <c r="J26" s="45">
        <v>1997</v>
      </c>
      <c r="K26" s="45">
        <v>1998</v>
      </c>
      <c r="L26" s="45">
        <v>1999</v>
      </c>
      <c r="M26" s="45">
        <v>2000</v>
      </c>
      <c r="N26" s="45">
        <v>2001</v>
      </c>
      <c r="O26" s="45">
        <v>2002</v>
      </c>
      <c r="P26" s="45">
        <v>2003</v>
      </c>
      <c r="Q26" s="45">
        <v>2004</v>
      </c>
      <c r="R26" s="45">
        <v>2005</v>
      </c>
      <c r="S26" s="45">
        <v>2006</v>
      </c>
      <c r="T26" s="45">
        <v>2007</v>
      </c>
      <c r="U26" s="45">
        <v>2008</v>
      </c>
      <c r="V26" s="45">
        <v>2009</v>
      </c>
      <c r="W26" s="45">
        <v>2010</v>
      </c>
      <c r="X26" s="45">
        <v>2011</v>
      </c>
      <c r="Y26" s="45">
        <v>2012</v>
      </c>
      <c r="Z26" s="45">
        <v>2013</v>
      </c>
      <c r="AA26" s="45">
        <v>2014</v>
      </c>
      <c r="AB26" s="45">
        <v>2015</v>
      </c>
      <c r="AC26" s="45">
        <v>2016</v>
      </c>
      <c r="AD26" s="45">
        <v>2017</v>
      </c>
      <c r="AE26" s="45">
        <v>2018</v>
      </c>
      <c r="AF26" s="45">
        <v>2019</v>
      </c>
      <c r="AG26" s="45">
        <v>2020</v>
      </c>
    </row>
    <row r="27" spans="1:33" ht="30.75" customHeight="1" x14ac:dyDescent="0.25">
      <c r="A27" s="53"/>
      <c r="B27" s="46" t="s">
        <v>52</v>
      </c>
      <c r="C27" s="47">
        <v>0.2956162005926673</v>
      </c>
      <c r="D27" s="47">
        <v>0.23324756523751358</v>
      </c>
      <c r="E27" s="47">
        <v>0.2239407245512634</v>
      </c>
      <c r="F27" s="47">
        <v>0.23213633263439576</v>
      </c>
      <c r="G27" s="47">
        <v>0.23662086487833425</v>
      </c>
      <c r="H27" s="47">
        <v>0.25075461622516299</v>
      </c>
      <c r="I27" s="47">
        <v>0.24187243767945632</v>
      </c>
      <c r="J27" s="47">
        <v>0.25015098480021136</v>
      </c>
      <c r="K27" s="47">
        <v>0.27741536719124965</v>
      </c>
      <c r="L27" s="47">
        <v>0.25336347842998663</v>
      </c>
      <c r="M27" s="47">
        <v>0.28165386919195651</v>
      </c>
      <c r="N27" s="47">
        <v>0.29020358324816337</v>
      </c>
      <c r="O27" s="47">
        <v>0.25523671392037717</v>
      </c>
      <c r="P27" s="47">
        <v>0.24962896130820689</v>
      </c>
      <c r="Q27" s="47">
        <v>0.24966994008414922</v>
      </c>
      <c r="R27" s="47">
        <v>0.24747424246536254</v>
      </c>
      <c r="S27" s="47">
        <v>0.24147730984694429</v>
      </c>
      <c r="T27" s="47">
        <v>0.25402103242115331</v>
      </c>
      <c r="U27" s="47">
        <v>0.11490773617465999</v>
      </c>
      <c r="V27" s="47">
        <v>0.201055433154083</v>
      </c>
      <c r="W27" s="47">
        <v>0.19528354986209753</v>
      </c>
      <c r="X27" s="47">
        <v>0.27850582647891753</v>
      </c>
      <c r="Y27" s="47">
        <v>0.36993525502223407</v>
      </c>
      <c r="Z27" s="47">
        <v>0.21836153614383863</v>
      </c>
      <c r="AA27" s="47">
        <v>0.22384488561407526</v>
      </c>
      <c r="AB27" s="47">
        <v>0.20990276789459525</v>
      </c>
      <c r="AC27" s="47">
        <v>0.18526550439048398</v>
      </c>
      <c r="AD27" s="47">
        <v>0.19390394705737002</v>
      </c>
      <c r="AE27" s="47">
        <v>0.11333928093651503</v>
      </c>
      <c r="AF27" s="47">
        <v>0.19831613913135665</v>
      </c>
      <c r="AG27" s="47">
        <v>0.12044174999999999</v>
      </c>
    </row>
    <row r="28" spans="1:33" ht="17.25" customHeight="1" x14ac:dyDescent="0.25">
      <c r="A28" s="53"/>
      <c r="B28" s="46" t="s">
        <v>53</v>
      </c>
      <c r="C28" s="47">
        <v>0.63997218988185611</v>
      </c>
      <c r="D28" s="47">
        <v>0.55507418304620182</v>
      </c>
      <c r="E28" s="47">
        <v>0.62949640780824545</v>
      </c>
      <c r="F28" s="47">
        <v>0.58935111677179897</v>
      </c>
      <c r="G28" s="47">
        <v>0.38593212122962067</v>
      </c>
      <c r="H28" s="47">
        <v>0.49480022633924553</v>
      </c>
      <c r="I28" s="47">
        <v>0.11791350421335627</v>
      </c>
      <c r="J28" s="47">
        <v>0.26726842233317499</v>
      </c>
      <c r="K28" s="47">
        <v>0.88415913083414355</v>
      </c>
      <c r="L28" s="47">
        <v>0.66172575947839463</v>
      </c>
      <c r="M28" s="47">
        <v>0.59433845793079443</v>
      </c>
      <c r="N28" s="47">
        <v>0.52792063248497678</v>
      </c>
      <c r="O28" s="47">
        <v>0.40114893862313822</v>
      </c>
      <c r="P28" s="47">
        <v>0.52151307358927335</v>
      </c>
      <c r="Q28" s="47">
        <v>0.553415750510733</v>
      </c>
      <c r="R28" s="47">
        <v>0.77900213421220577</v>
      </c>
      <c r="S28" s="47">
        <v>0.76045233481964014</v>
      </c>
      <c r="T28" s="47">
        <v>0.87328903109291556</v>
      </c>
      <c r="U28" s="47">
        <v>0.72743806075929762</v>
      </c>
      <c r="V28" s="47">
        <v>0.48650895247476172</v>
      </c>
      <c r="W28" s="47">
        <v>0.71052507506409901</v>
      </c>
      <c r="X28" s="47">
        <v>0.66282542998833049</v>
      </c>
      <c r="Y28" s="47">
        <v>0.78219151171815549</v>
      </c>
      <c r="Z28" s="47">
        <v>0.6851405440587085</v>
      </c>
      <c r="AA28" s="47">
        <v>0.66575439028657257</v>
      </c>
      <c r="AB28" s="47">
        <v>0.62805401661322591</v>
      </c>
      <c r="AC28" s="47">
        <v>0.80856519085342282</v>
      </c>
      <c r="AD28" s="47">
        <v>0.59819464655685994</v>
      </c>
      <c r="AE28" s="47">
        <v>0.65076578641740546</v>
      </c>
      <c r="AF28" s="47">
        <v>0.71989522876200951</v>
      </c>
      <c r="AG28" s="47">
        <v>0.52620689197789838</v>
      </c>
    </row>
    <row r="29" spans="1:33" ht="16.5" customHeight="1" x14ac:dyDescent="0.25">
      <c r="A29" s="53"/>
      <c r="B29" s="46" t="s">
        <v>54</v>
      </c>
      <c r="C29" s="47">
        <v>5.718265588591569</v>
      </c>
      <c r="D29" s="47">
        <v>4.6555654334362568</v>
      </c>
      <c r="E29" s="47">
        <v>5.3248944481569493</v>
      </c>
      <c r="F29" s="47">
        <v>5.5399235751861156</v>
      </c>
      <c r="G29" s="47">
        <v>4.8618665778825783</v>
      </c>
      <c r="H29" s="47">
        <v>5.3810424825610861</v>
      </c>
      <c r="I29" s="47">
        <v>5.3898570735978382</v>
      </c>
      <c r="J29" s="47">
        <v>5.565781188767895</v>
      </c>
      <c r="K29" s="47">
        <v>5.5821930358785146</v>
      </c>
      <c r="L29" s="47">
        <v>5.5985998387255718</v>
      </c>
      <c r="M29" s="47">
        <v>5.7996636861098718</v>
      </c>
      <c r="N29" s="47">
        <v>4.3794981223981768</v>
      </c>
      <c r="O29" s="47">
        <v>4.763115724192617</v>
      </c>
      <c r="P29" s="47">
        <v>4.0461396395487945</v>
      </c>
      <c r="Q29" s="47">
        <v>4.5128831534512219</v>
      </c>
      <c r="R29" s="47">
        <v>2.7081341594106632</v>
      </c>
      <c r="S29" s="47">
        <v>2.2647702791357314</v>
      </c>
      <c r="T29" s="47">
        <v>2.4019577191579478</v>
      </c>
      <c r="U29" s="47">
        <v>2.1645619749040215</v>
      </c>
      <c r="V29" s="47">
        <v>2.0674702117598751</v>
      </c>
      <c r="W29" s="47">
        <v>1.7522009661424918</v>
      </c>
      <c r="X29" s="47">
        <v>1.5857469633269159</v>
      </c>
      <c r="Y29" s="47">
        <v>1.2221971662986095</v>
      </c>
      <c r="Z29" s="47">
        <v>1.2237974851448286</v>
      </c>
      <c r="AA29" s="47">
        <v>1.1557669981610637</v>
      </c>
      <c r="AB29" s="47">
        <v>0.79664089696343687</v>
      </c>
      <c r="AC29" s="47">
        <v>1.0985767333220156</v>
      </c>
      <c r="AD29" s="47">
        <v>1.0177570978274957</v>
      </c>
      <c r="AE29" s="47">
        <v>1.109453140240823</v>
      </c>
      <c r="AF29" s="47">
        <v>0.84009796985417085</v>
      </c>
      <c r="AG29" s="47">
        <v>0.59689388752926353</v>
      </c>
    </row>
    <row r="30" spans="1:33" x14ac:dyDescent="0.25">
      <c r="A30" s="53"/>
      <c r="B30" s="46" t="s">
        <v>55</v>
      </c>
      <c r="C30" s="47">
        <v>7.5002401763583784</v>
      </c>
      <c r="D30" s="47">
        <v>6.4769132203723059</v>
      </c>
      <c r="E30" s="47">
        <v>7.0226970348157174</v>
      </c>
      <c r="F30" s="47">
        <v>7.8927062463937236</v>
      </c>
      <c r="G30" s="47">
        <v>7.444184909224048</v>
      </c>
      <c r="H30" s="47">
        <v>7.3153777171134795</v>
      </c>
      <c r="I30" s="47">
        <v>7.4697534932589624</v>
      </c>
      <c r="J30" s="47">
        <v>7.478912596804844</v>
      </c>
      <c r="K30" s="47">
        <v>7.0314794588268423</v>
      </c>
      <c r="L30" s="47">
        <v>7.5577192156327255</v>
      </c>
      <c r="M30" s="47">
        <v>8.8210712488763825</v>
      </c>
      <c r="N30" s="47">
        <v>6.8519137809289283</v>
      </c>
      <c r="O30" s="47">
        <v>6.8658373915179478</v>
      </c>
      <c r="P30" s="47">
        <v>7.5455090188394545</v>
      </c>
      <c r="Q30" s="47">
        <v>7.6715618459790944</v>
      </c>
      <c r="R30" s="47">
        <v>4.1510722722811524</v>
      </c>
      <c r="S30" s="47">
        <v>4.1324211077258823</v>
      </c>
      <c r="T30" s="47">
        <v>3.858857191456829</v>
      </c>
      <c r="U30" s="47">
        <v>3.7436844273297045</v>
      </c>
      <c r="V30" s="47">
        <v>3.8287387214652191</v>
      </c>
      <c r="W30" s="47">
        <v>3.7736958892194021</v>
      </c>
      <c r="X30" s="47">
        <v>4.0644084634021951</v>
      </c>
      <c r="Y30" s="47">
        <v>4.4284213758297017</v>
      </c>
      <c r="Z30" s="47">
        <v>4.3956613909961746</v>
      </c>
      <c r="AA30" s="47">
        <v>4.3213416452848366</v>
      </c>
      <c r="AB30" s="47">
        <v>4.510067343563211</v>
      </c>
      <c r="AC30" s="47">
        <v>4.3548940964564791</v>
      </c>
      <c r="AD30" s="47">
        <v>3.7055393254567544</v>
      </c>
      <c r="AE30" s="47">
        <v>3.5456404665713777</v>
      </c>
      <c r="AF30" s="47">
        <v>3.661220800708747</v>
      </c>
      <c r="AG30" s="47">
        <v>3.7096679415448226</v>
      </c>
    </row>
    <row r="31" spans="1:33" ht="16.5" customHeight="1" x14ac:dyDescent="0.25">
      <c r="A31" s="53"/>
      <c r="B31" s="46" t="s">
        <v>56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47">
        <v>0</v>
      </c>
      <c r="X31" s="47">
        <v>0</v>
      </c>
      <c r="Y31" s="47">
        <v>0</v>
      </c>
      <c r="Z31" s="47">
        <v>0</v>
      </c>
      <c r="AA31" s="47">
        <v>0</v>
      </c>
      <c r="AB31" s="47">
        <v>3.7240132848930007E-3</v>
      </c>
      <c r="AC31" s="47">
        <v>2.2960139028189656E-2</v>
      </c>
      <c r="AD31" s="47">
        <v>4.3610904354150555E-2</v>
      </c>
      <c r="AE31" s="47">
        <v>3.8359138470097497E-2</v>
      </c>
      <c r="AF31" s="47">
        <v>6.1532022533214423E-2</v>
      </c>
      <c r="AG31" s="47">
        <v>4.1605154720894169E-2</v>
      </c>
    </row>
    <row r="32" spans="1:33" ht="14.25" customHeight="1" x14ac:dyDescent="0.25">
      <c r="A32" s="53"/>
      <c r="B32" s="46" t="s">
        <v>57</v>
      </c>
      <c r="C32" s="47">
        <v>1.2901577700000002E-2</v>
      </c>
      <c r="D32" s="47">
        <v>1.0034635270821152E-2</v>
      </c>
      <c r="E32" s="47">
        <v>5.898799981545879E-3</v>
      </c>
      <c r="F32" s="47">
        <v>1.0598470869135568E-2</v>
      </c>
      <c r="G32" s="47">
        <v>1.4900298742340839E-3</v>
      </c>
      <c r="H32" s="47">
        <v>1.2432216872669982E-3</v>
      </c>
      <c r="I32" s="47">
        <v>7.248224862757678E-3</v>
      </c>
      <c r="J32" s="47">
        <v>3.9529176447401391E-3</v>
      </c>
      <c r="K32" s="47">
        <v>7.8564653248737702E-3</v>
      </c>
      <c r="L32" s="47">
        <v>7.967190167015855E-3</v>
      </c>
      <c r="M32" s="47">
        <v>1.0823149387868073E-2</v>
      </c>
      <c r="N32" s="47">
        <v>1.0558479324953969E-2</v>
      </c>
      <c r="O32" s="47">
        <v>6.7563707008825389E-3</v>
      </c>
      <c r="P32" s="47">
        <v>8.1700277070197273E-3</v>
      </c>
      <c r="Q32" s="47">
        <v>1.0185731470588233E-2</v>
      </c>
      <c r="R32" s="47">
        <v>9.8691714889770858E-3</v>
      </c>
      <c r="S32" s="47">
        <v>1.1123725154873997E-2</v>
      </c>
      <c r="T32" s="47">
        <v>1.094558435107411E-2</v>
      </c>
      <c r="U32" s="47">
        <v>1.1067850925348137E-2</v>
      </c>
      <c r="V32" s="47">
        <v>1.013796197560474E-2</v>
      </c>
      <c r="W32" s="47">
        <v>8.8789800000000016E-3</v>
      </c>
      <c r="X32" s="47">
        <v>7.3506301688024966E-3</v>
      </c>
      <c r="Y32" s="47">
        <v>2.7062099310242176E-3</v>
      </c>
      <c r="Z32" s="47">
        <v>6.2208480356413793E-4</v>
      </c>
      <c r="AA32" s="47">
        <v>7.582633312893446E-5</v>
      </c>
      <c r="AB32" s="47">
        <v>0</v>
      </c>
      <c r="AC32" s="47">
        <v>0</v>
      </c>
      <c r="AD32" s="47">
        <v>0</v>
      </c>
      <c r="AE32" s="47">
        <v>0</v>
      </c>
      <c r="AF32" s="47">
        <v>0</v>
      </c>
      <c r="AG32" s="47">
        <v>0</v>
      </c>
    </row>
    <row r="33" spans="1:45" x14ac:dyDescent="0.25">
      <c r="A33" s="53"/>
      <c r="B33" s="46" t="s">
        <v>58</v>
      </c>
      <c r="C33" s="47">
        <v>0.16051447873999999</v>
      </c>
      <c r="D33" s="47">
        <v>0.100480295685</v>
      </c>
      <c r="E33" s="47">
        <v>0.13514768162500002</v>
      </c>
      <c r="F33" s="47">
        <v>0.15737205401500001</v>
      </c>
      <c r="G33" s="47">
        <v>0.12815388954500001</v>
      </c>
      <c r="H33" s="47">
        <v>9.7906544285000022E-2</v>
      </c>
      <c r="I33" s="47">
        <v>8.4739041640000012E-2</v>
      </c>
      <c r="J33" s="47">
        <v>9.0339875890000004E-2</v>
      </c>
      <c r="K33" s="47">
        <v>0.141208853005</v>
      </c>
      <c r="L33" s="47">
        <v>0.17581333830500001</v>
      </c>
      <c r="M33" s="47">
        <v>0.115118114375</v>
      </c>
      <c r="N33" s="47">
        <v>0.15826579862500001</v>
      </c>
      <c r="O33" s="47">
        <v>0.12454801568</v>
      </c>
      <c r="P33" s="47">
        <v>0.15571322206000004</v>
      </c>
      <c r="Q33" s="47">
        <v>9.284935525844136E-2</v>
      </c>
      <c r="R33" s="47">
        <v>1.6503794725E-2</v>
      </c>
      <c r="S33" s="47">
        <v>1.1407923285E-2</v>
      </c>
      <c r="T33" s="47">
        <v>6.3161513800000001E-3</v>
      </c>
      <c r="U33" s="47">
        <v>2.6477375045000001E-2</v>
      </c>
      <c r="V33" s="47">
        <v>2.9676101234999995E-2</v>
      </c>
      <c r="W33" s="47">
        <v>6.3128771860000002E-2</v>
      </c>
      <c r="X33" s="47">
        <v>6.1472694525000003E-2</v>
      </c>
      <c r="Y33" s="47">
        <v>1.9116735714999999E-2</v>
      </c>
      <c r="Z33" s="47">
        <v>3.859255642E-2</v>
      </c>
      <c r="AA33" s="47">
        <v>6.7484233630000001E-2</v>
      </c>
      <c r="AB33" s="47">
        <v>5.4804466970000007E-2</v>
      </c>
      <c r="AC33" s="47">
        <v>7.1327378705000027E-2</v>
      </c>
      <c r="AD33" s="47">
        <v>8.8618942852000004E-2</v>
      </c>
      <c r="AE33" s="47">
        <v>0.12073647282399998</v>
      </c>
      <c r="AF33" s="47">
        <v>9.2960877701999983E-2</v>
      </c>
      <c r="AG33" s="47">
        <v>7.6209861562999998E-2</v>
      </c>
    </row>
    <row r="34" spans="1:45" x14ac:dyDescent="0.25">
      <c r="A34" s="53"/>
      <c r="B34" s="46" t="s">
        <v>59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47">
        <v>0</v>
      </c>
      <c r="X34" s="47">
        <v>0</v>
      </c>
      <c r="Y34" s="47">
        <v>0</v>
      </c>
      <c r="Z34" s="47">
        <v>0</v>
      </c>
      <c r="AA34" s="47">
        <v>0</v>
      </c>
      <c r="AB34" s="47">
        <v>0</v>
      </c>
      <c r="AC34" s="47">
        <v>0</v>
      </c>
      <c r="AD34" s="47">
        <v>0</v>
      </c>
      <c r="AE34" s="47">
        <v>0</v>
      </c>
      <c r="AF34" s="47">
        <v>0</v>
      </c>
      <c r="AG34" s="47">
        <v>0</v>
      </c>
    </row>
    <row r="35" spans="1:45" x14ac:dyDescent="0.25">
      <c r="A35" s="53"/>
      <c r="B35" s="46" t="s">
        <v>60</v>
      </c>
      <c r="C35" s="47">
        <v>0.23614205714003048</v>
      </c>
      <c r="D35" s="47">
        <v>0.23784974496381109</v>
      </c>
      <c r="E35" s="47">
        <v>0.23864849746177469</v>
      </c>
      <c r="F35" s="47">
        <v>0.23873685638897596</v>
      </c>
      <c r="G35" s="47">
        <v>0.23761429516651789</v>
      </c>
      <c r="H35" s="47">
        <v>0.23630383639277258</v>
      </c>
      <c r="I35" s="47">
        <v>0.23697742355389953</v>
      </c>
      <c r="J35" s="47">
        <v>0.23599145307188574</v>
      </c>
      <c r="K35" s="47">
        <v>0.23523465370431818</v>
      </c>
      <c r="L35" s="47">
        <v>0.23643516165544831</v>
      </c>
      <c r="M35" s="47">
        <v>0.23311873985616383</v>
      </c>
      <c r="N35" s="47">
        <v>0.23830252828376755</v>
      </c>
      <c r="O35" s="47">
        <v>0.23652735247198164</v>
      </c>
      <c r="P35" s="47">
        <v>0.23909954310499157</v>
      </c>
      <c r="Q35" s="47">
        <v>0.24188146883782827</v>
      </c>
      <c r="R35" s="47">
        <v>0.24451109310204977</v>
      </c>
      <c r="S35" s="47">
        <v>0.24930028229481002</v>
      </c>
      <c r="T35" s="47">
        <v>0.25493435552297644</v>
      </c>
      <c r="U35" s="47">
        <v>0.26161116360786524</v>
      </c>
      <c r="V35" s="47">
        <v>0.27000147488789406</v>
      </c>
      <c r="W35" s="47">
        <v>0.27784377105094538</v>
      </c>
      <c r="X35" s="47">
        <v>0.28842129919491227</v>
      </c>
      <c r="Y35" s="47">
        <v>0.29829558465492056</v>
      </c>
      <c r="Z35" s="47">
        <v>0.30810623210980648</v>
      </c>
      <c r="AA35" s="47">
        <v>0.31919241973791995</v>
      </c>
      <c r="AB35" s="47">
        <v>0.32949953411961297</v>
      </c>
      <c r="AC35" s="47">
        <v>0.33962655903286387</v>
      </c>
      <c r="AD35" s="47">
        <v>0.34891872794681067</v>
      </c>
      <c r="AE35" s="47">
        <v>0.35823245610477461</v>
      </c>
      <c r="AF35" s="47">
        <v>0.36718011372727533</v>
      </c>
      <c r="AG35" s="47">
        <v>0.37551782296246222</v>
      </c>
    </row>
    <row r="36" spans="1:45" x14ac:dyDescent="0.25">
      <c r="A36" s="53"/>
      <c r="B36" s="46" t="s">
        <v>1</v>
      </c>
      <c r="C36" s="48">
        <v>14.5636522690045</v>
      </c>
      <c r="D36" s="48">
        <v>12.269165078011909</v>
      </c>
      <c r="E36" s="48">
        <v>13.580723594400498</v>
      </c>
      <c r="F36" s="48">
        <v>14.66082465225915</v>
      </c>
      <c r="G36" s="48">
        <v>13.295862687800334</v>
      </c>
      <c r="H36" s="48">
        <v>13.777428644604013</v>
      </c>
      <c r="I36" s="48">
        <v>13.548361198806271</v>
      </c>
      <c r="J36" s="48">
        <v>13.892397439312751</v>
      </c>
      <c r="K36" s="48">
        <v>14.159546964764941</v>
      </c>
      <c r="L36" s="48">
        <v>14.491623982394144</v>
      </c>
      <c r="M36" s="48">
        <v>15.855787265728038</v>
      </c>
      <c r="N36" s="48">
        <v>12.456662925293967</v>
      </c>
      <c r="O36" s="48">
        <v>12.653170507106942</v>
      </c>
      <c r="P36" s="48">
        <v>12.765773486157741</v>
      </c>
      <c r="Q36" s="48">
        <v>13.332447245592055</v>
      </c>
      <c r="R36" s="48">
        <v>8.1565668676854113</v>
      </c>
      <c r="S36" s="48">
        <v>7.6709529622628807</v>
      </c>
      <c r="T36" s="48">
        <v>7.6603210653828953</v>
      </c>
      <c r="U36" s="48">
        <v>7.0497485887458984</v>
      </c>
      <c r="V36" s="48">
        <v>6.8935888569524382</v>
      </c>
      <c r="W36" s="48">
        <v>6.781557003199036</v>
      </c>
      <c r="X36" s="48">
        <v>6.9487313070850742</v>
      </c>
      <c r="Y36" s="48">
        <v>7.1228638391696464</v>
      </c>
      <c r="Z36" s="48">
        <v>6.8702818296769221</v>
      </c>
      <c r="AA36" s="48">
        <v>6.7534603990475972</v>
      </c>
      <c r="AB36" s="48">
        <v>6.5326930394089748</v>
      </c>
      <c r="AC36" s="48">
        <v>6.8812156017884556</v>
      </c>
      <c r="AD36" s="48">
        <v>5.9965435920514416</v>
      </c>
      <c r="AE36" s="48">
        <v>5.9365267415649932</v>
      </c>
      <c r="AF36" s="48">
        <v>5.9412031524187734</v>
      </c>
      <c r="AG36" s="48">
        <v>5.4465433102983418</v>
      </c>
    </row>
    <row r="37" spans="1:45" x14ac:dyDescent="0.25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1:45" ht="15.75" x14ac:dyDescent="0.25">
      <c r="B38" s="23" t="s">
        <v>32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1:45" ht="15.75" x14ac:dyDescent="0.2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1:45" x14ac:dyDescent="0.25">
      <c r="B40" s="51"/>
      <c r="C40" s="25">
        <v>1990</v>
      </c>
      <c r="D40" s="25">
        <v>1991</v>
      </c>
      <c r="E40" s="25">
        <v>1992</v>
      </c>
      <c r="F40" s="25">
        <v>1993</v>
      </c>
      <c r="G40" s="25">
        <v>1994</v>
      </c>
      <c r="H40" s="25">
        <v>1995</v>
      </c>
      <c r="I40" s="25">
        <v>1996</v>
      </c>
      <c r="J40" s="25">
        <v>1997</v>
      </c>
      <c r="K40" s="25">
        <v>1998</v>
      </c>
      <c r="L40" s="25">
        <v>1999</v>
      </c>
      <c r="M40" s="25">
        <v>2000</v>
      </c>
      <c r="N40" s="25">
        <v>2001</v>
      </c>
      <c r="O40" s="25">
        <v>2002</v>
      </c>
      <c r="P40" s="25">
        <v>2003</v>
      </c>
      <c r="Q40" s="25">
        <v>2004</v>
      </c>
      <c r="R40" s="25">
        <v>2005</v>
      </c>
      <c r="S40" s="25">
        <v>2006</v>
      </c>
      <c r="T40" s="25">
        <v>2007</v>
      </c>
      <c r="U40" s="25">
        <v>2008</v>
      </c>
      <c r="V40" s="25">
        <v>2009</v>
      </c>
      <c r="W40" s="25">
        <v>2010</v>
      </c>
      <c r="X40" s="25">
        <v>2011</v>
      </c>
      <c r="Y40" s="25">
        <v>2012</v>
      </c>
      <c r="Z40" s="25">
        <v>2013</v>
      </c>
      <c r="AA40" s="25">
        <v>2014</v>
      </c>
      <c r="AB40" s="25">
        <v>2015</v>
      </c>
      <c r="AC40" s="25">
        <v>2016</v>
      </c>
      <c r="AD40" s="25">
        <v>2017</v>
      </c>
      <c r="AE40" s="25">
        <v>2018</v>
      </c>
      <c r="AF40" s="25">
        <v>2019</v>
      </c>
      <c r="AG40" s="43">
        <v>2020</v>
      </c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</row>
    <row r="41" spans="1:45" ht="24" customHeight="1" x14ac:dyDescent="0.25">
      <c r="A41" s="53"/>
      <c r="B41" s="46" t="s">
        <v>52</v>
      </c>
      <c r="C41" s="29">
        <v>9.8368404693625761E-2</v>
      </c>
      <c r="D41" s="29">
        <v>7.7584064012627241E-2</v>
      </c>
      <c r="E41" s="29">
        <v>7.2062363507947161E-2</v>
      </c>
      <c r="F41" s="29">
        <v>7.753148857247219E-2</v>
      </c>
      <c r="G41" s="29">
        <v>7.3083016775463597E-2</v>
      </c>
      <c r="H41" s="29">
        <v>7.7620679921880542E-2</v>
      </c>
      <c r="I41" s="29">
        <v>7.8501031289458345E-2</v>
      </c>
      <c r="J41" s="29">
        <v>7.9282712635355593E-2</v>
      </c>
      <c r="K41" s="29">
        <v>8.9568392712975647E-2</v>
      </c>
      <c r="L41" s="29">
        <v>8.2508384218526715E-2</v>
      </c>
      <c r="M41" s="29">
        <v>9.5487732815179083E-2</v>
      </c>
      <c r="N41" s="29">
        <v>9.5659568447540005E-2</v>
      </c>
      <c r="O41" s="29">
        <v>8.4079472184702755E-2</v>
      </c>
      <c r="P41" s="29">
        <v>8.1766701177580586E-2</v>
      </c>
      <c r="Q41" s="29">
        <v>8.1682814000727993E-2</v>
      </c>
      <c r="R41" s="29">
        <v>8.1225950701200311E-2</v>
      </c>
      <c r="S41" s="29">
        <v>8.1809334286573665E-2</v>
      </c>
      <c r="T41" s="29">
        <v>8.828027632580504E-2</v>
      </c>
      <c r="U41" s="29">
        <v>8.7612117494363567E-2</v>
      </c>
      <c r="V41" s="29">
        <v>8.4377121096187557E-2</v>
      </c>
      <c r="W41" s="29">
        <v>8.1890870501884233E-2</v>
      </c>
      <c r="X41" s="29">
        <v>8.7768233926343364E-2</v>
      </c>
      <c r="Y41" s="29">
        <v>7.9854102098606175E-2</v>
      </c>
      <c r="Z41" s="29">
        <v>6.8790890320913123E-2</v>
      </c>
      <c r="AA41" s="29">
        <v>7.0156172970900155E-2</v>
      </c>
      <c r="AB41" s="29">
        <v>6.7907043218330465E-2</v>
      </c>
      <c r="AC41" s="29">
        <v>6.3378987447220578E-2</v>
      </c>
      <c r="AD41" s="29">
        <v>6.1505956993223206E-2</v>
      </c>
      <c r="AE41" s="29">
        <v>6.2722714477752656E-2</v>
      </c>
      <c r="AF41" s="49">
        <v>7.5749241745056664E-2</v>
      </c>
      <c r="AG41" s="49">
        <v>4.3126867620799994E-2</v>
      </c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</row>
    <row r="42" spans="1:45" ht="26.25" x14ac:dyDescent="0.25">
      <c r="A42" s="53"/>
      <c r="B42" s="46" t="s">
        <v>53</v>
      </c>
      <c r="C42" s="29">
        <v>0.99998935867041683</v>
      </c>
      <c r="D42" s="29">
        <v>0.78430412561301743</v>
      </c>
      <c r="E42" s="29">
        <v>0.93585132082514066</v>
      </c>
      <c r="F42" s="29">
        <v>0.92274706926039951</v>
      </c>
      <c r="G42" s="29">
        <v>0.5709772945207936</v>
      </c>
      <c r="H42" s="29">
        <v>0.6774346457956073</v>
      </c>
      <c r="I42" s="29">
        <v>0.35997648527500525</v>
      </c>
      <c r="J42" s="29">
        <v>0.42153116069420976</v>
      </c>
      <c r="K42" s="29">
        <v>0.99764374780720866</v>
      </c>
      <c r="L42" s="29">
        <v>0.75802609363636364</v>
      </c>
      <c r="M42" s="29">
        <v>0.73325330396260813</v>
      </c>
      <c r="N42" s="29">
        <v>0.64349688758968282</v>
      </c>
      <c r="O42" s="29">
        <v>0.52459386292170651</v>
      </c>
      <c r="P42" s="29">
        <v>0.60672249705853332</v>
      </c>
      <c r="Q42" s="29">
        <v>0.60293845117223999</v>
      </c>
      <c r="R42" s="29">
        <v>1.4127355895410285</v>
      </c>
      <c r="S42" s="29">
        <v>0.93517798772912697</v>
      </c>
      <c r="T42" s="29">
        <v>1.0310443391228479</v>
      </c>
      <c r="U42" s="29">
        <v>0.9242842428185154</v>
      </c>
      <c r="V42" s="29">
        <v>0.66106825399329117</v>
      </c>
      <c r="W42" s="29">
        <v>0.89497589170977099</v>
      </c>
      <c r="X42" s="29">
        <v>0.83964878596952097</v>
      </c>
      <c r="Y42" s="29">
        <v>0.99061789746550155</v>
      </c>
      <c r="Z42" s="29">
        <v>0.94684238864433734</v>
      </c>
      <c r="AA42" s="29">
        <v>0.86360297813485032</v>
      </c>
      <c r="AB42" s="29">
        <v>0.78589384139036622</v>
      </c>
      <c r="AC42" s="29">
        <v>0.91687199141341602</v>
      </c>
      <c r="AD42" s="29">
        <v>0.73498732393634136</v>
      </c>
      <c r="AE42" s="29">
        <v>0.80038453685787991</v>
      </c>
      <c r="AF42" s="49">
        <v>0.86963665962545533</v>
      </c>
      <c r="AG42" s="49">
        <v>0.83930717403244204</v>
      </c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</row>
    <row r="43" spans="1:45" x14ac:dyDescent="0.25">
      <c r="A43" s="53"/>
      <c r="B43" s="46" t="s">
        <v>54</v>
      </c>
      <c r="C43" s="29">
        <v>14.812286096765909</v>
      </c>
      <c r="D43" s="29">
        <v>12.436744166178908</v>
      </c>
      <c r="E43" s="29">
        <v>14.403619223775097</v>
      </c>
      <c r="F43" s="29">
        <v>15.019892110404507</v>
      </c>
      <c r="G43" s="29">
        <v>12.835102005929144</v>
      </c>
      <c r="H43" s="29">
        <v>14.40868758204847</v>
      </c>
      <c r="I43" s="29">
        <v>14.557589815687658</v>
      </c>
      <c r="J43" s="29">
        <v>15.230079250156647</v>
      </c>
      <c r="K43" s="29">
        <v>15.302763085917235</v>
      </c>
      <c r="L43" s="29">
        <v>15.31156991202025</v>
      </c>
      <c r="M43" s="29">
        <v>15.892428904839218</v>
      </c>
      <c r="N43" s="29">
        <v>9.8468485600114715</v>
      </c>
      <c r="O43" s="29">
        <v>10.686698573466336</v>
      </c>
      <c r="P43" s="29">
        <v>9.2349691009013526</v>
      </c>
      <c r="Q43" s="29">
        <v>9.9278861464822583</v>
      </c>
      <c r="R43" s="29">
        <v>4.1638249288320166</v>
      </c>
      <c r="S43" s="29">
        <v>4.4155070715060765</v>
      </c>
      <c r="T43" s="29">
        <v>4.6694949854927268</v>
      </c>
      <c r="U43" s="29">
        <v>4.2418867994455702</v>
      </c>
      <c r="V43" s="29">
        <v>4.0611325318793492</v>
      </c>
      <c r="W43" s="29">
        <v>3.494082416118812</v>
      </c>
      <c r="X43" s="29">
        <v>3.1546807541291813</v>
      </c>
      <c r="Y43" s="29">
        <v>2.4337048970971975</v>
      </c>
      <c r="Z43" s="29">
        <v>2.4067522865728614</v>
      </c>
      <c r="AA43" s="29">
        <v>2.2615316608270959</v>
      </c>
      <c r="AB43" s="29">
        <v>1.7962407487305447</v>
      </c>
      <c r="AC43" s="29">
        <v>2.0745370659036988</v>
      </c>
      <c r="AD43" s="29">
        <v>1.8970262329376617</v>
      </c>
      <c r="AE43" s="29">
        <v>2.1011026527690562</v>
      </c>
      <c r="AF43" s="49">
        <v>1.4758637119987443</v>
      </c>
      <c r="AG43" s="49">
        <v>1.0222428477234686</v>
      </c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</row>
    <row r="44" spans="1:45" x14ac:dyDescent="0.25">
      <c r="A44" s="53"/>
      <c r="B44" s="46" t="s">
        <v>55</v>
      </c>
      <c r="C44" s="29">
        <v>10.606539234977788</v>
      </c>
      <c r="D44" s="29">
        <v>9.0452198678185667</v>
      </c>
      <c r="E44" s="29">
        <v>9.888405403751225</v>
      </c>
      <c r="F44" s="29">
        <v>11.33600238619565</v>
      </c>
      <c r="G44" s="29">
        <v>10.425211773765797</v>
      </c>
      <c r="H44" s="29">
        <v>9.8527000988356086</v>
      </c>
      <c r="I44" s="29">
        <v>10.551005364888212</v>
      </c>
      <c r="J44" s="29">
        <v>10.530378768519212</v>
      </c>
      <c r="K44" s="29">
        <v>9.7078082986335872</v>
      </c>
      <c r="L44" s="29">
        <v>10.796583202976342</v>
      </c>
      <c r="M44" s="29">
        <v>12.539118422302215</v>
      </c>
      <c r="N44" s="29">
        <v>9.6930063933895525</v>
      </c>
      <c r="O44" s="29">
        <v>9.7453698986113704</v>
      </c>
      <c r="P44" s="29">
        <v>10.685817397902108</v>
      </c>
      <c r="Q44" s="29">
        <v>10.798748024978606</v>
      </c>
      <c r="R44" s="29">
        <v>6.0670534490529064</v>
      </c>
      <c r="S44" s="29">
        <v>6.0733074966661178</v>
      </c>
      <c r="T44" s="29">
        <v>5.715875254044037</v>
      </c>
      <c r="U44" s="29">
        <v>5.5924391165270233</v>
      </c>
      <c r="V44" s="29">
        <v>5.7578436728806235</v>
      </c>
      <c r="W44" s="29">
        <v>5.6629624557053013</v>
      </c>
      <c r="X44" s="29">
        <v>6.0100299746806733</v>
      </c>
      <c r="Y44" s="29">
        <v>6.5745255448571882</v>
      </c>
      <c r="Z44" s="29">
        <v>6.3763386399791981</v>
      </c>
      <c r="AA44" s="29">
        <v>6.6498646406571922</v>
      </c>
      <c r="AB44" s="29">
        <v>6.413397495760738</v>
      </c>
      <c r="AC44" s="29">
        <v>5.529913444547141</v>
      </c>
      <c r="AD44" s="29">
        <v>6.2199038507809439</v>
      </c>
      <c r="AE44" s="29">
        <v>5.3148970018925317</v>
      </c>
      <c r="AF44" s="49">
        <v>5.4709814761941544</v>
      </c>
      <c r="AG44" s="49">
        <v>5.5365238419670533</v>
      </c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</row>
    <row r="45" spans="1:45" ht="32.25" customHeight="1" x14ac:dyDescent="0.25">
      <c r="A45" s="53"/>
      <c r="B45" s="46" t="s">
        <v>56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0</v>
      </c>
      <c r="AA45" s="29">
        <v>0</v>
      </c>
      <c r="AB45" s="29">
        <v>2.69689246875E-3</v>
      </c>
      <c r="AC45" s="29">
        <v>6.1123559881050005E-3</v>
      </c>
      <c r="AD45" s="29">
        <v>8.5766498412450012E-3</v>
      </c>
      <c r="AE45" s="29">
        <v>7.7607657476249994E-3</v>
      </c>
      <c r="AF45" s="49">
        <v>1.1090599834635003E-2</v>
      </c>
      <c r="AG45" s="49">
        <v>7.8654407119800006E-3</v>
      </c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</row>
    <row r="46" spans="1:45" ht="18.75" customHeight="1" x14ac:dyDescent="0.25">
      <c r="A46" s="53"/>
      <c r="B46" s="46" t="s">
        <v>57</v>
      </c>
      <c r="C46" s="29">
        <v>2.7578715999999996</v>
      </c>
      <c r="D46" s="29">
        <v>2.5039601722932221</v>
      </c>
      <c r="E46" s="29">
        <v>1.9648405259120187</v>
      </c>
      <c r="F46" s="29">
        <v>2.782462592744575</v>
      </c>
      <c r="G46" s="29">
        <v>1.6352300012769585</v>
      </c>
      <c r="H46" s="29">
        <v>3.1307499427789152</v>
      </c>
      <c r="I46" s="29">
        <v>2.2384949048537077</v>
      </c>
      <c r="J46" s="29">
        <v>2.4833971051983714</v>
      </c>
      <c r="K46" s="29">
        <v>2.7496292379258973</v>
      </c>
      <c r="L46" s="29">
        <v>2.6378468576692593</v>
      </c>
      <c r="M46" s="29">
        <v>2.5013345079627625</v>
      </c>
      <c r="N46" s="29">
        <v>3.7500665912571547</v>
      </c>
      <c r="O46" s="29">
        <v>2.0007253601598713</v>
      </c>
      <c r="P46" s="29">
        <v>2.2886863689415482</v>
      </c>
      <c r="Q46" s="29">
        <v>2.4223905529411764</v>
      </c>
      <c r="R46" s="29">
        <v>2.3711621064185171</v>
      </c>
      <c r="S46" s="29">
        <v>2.3613934112781703</v>
      </c>
      <c r="T46" s="29">
        <v>2.4222186421421861</v>
      </c>
      <c r="U46" s="29">
        <v>2.6518162888737655</v>
      </c>
      <c r="V46" s="29">
        <v>2.5752085105598574</v>
      </c>
      <c r="W46" s="29">
        <v>2.5491926960000004</v>
      </c>
      <c r="X46" s="29">
        <v>2.9168615596469749</v>
      </c>
      <c r="Y46" s="29">
        <v>2.6590901850966371</v>
      </c>
      <c r="Z46" s="29">
        <v>2.6021661740533411</v>
      </c>
      <c r="AA46" s="29">
        <v>2.4943810279794105</v>
      </c>
      <c r="AB46" s="29">
        <v>2.5080562846000003</v>
      </c>
      <c r="AC46" s="29">
        <v>2.5219012000000003</v>
      </c>
      <c r="AD46" s="29">
        <v>2.7397974066000002</v>
      </c>
      <c r="AE46" s="29">
        <v>2.7435258896799994</v>
      </c>
      <c r="AF46" s="49">
        <v>2.8989754979</v>
      </c>
      <c r="AG46" s="49">
        <v>2.5708094800000003</v>
      </c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</row>
    <row r="47" spans="1:45" x14ac:dyDescent="0.25">
      <c r="A47" s="53"/>
      <c r="B47" s="46" t="s">
        <v>58</v>
      </c>
      <c r="C47" s="29">
        <v>12.345413592651974</v>
      </c>
      <c r="D47" s="29">
        <v>11.375061604916342</v>
      </c>
      <c r="E47" s="29">
        <v>11.299626413568268</v>
      </c>
      <c r="F47" s="29">
        <v>10.542965376266512</v>
      </c>
      <c r="G47" s="29">
        <v>10.044199824778914</v>
      </c>
      <c r="H47" s="29">
        <v>9.9549444588787583</v>
      </c>
      <c r="I47" s="29">
        <v>10.192697783759286</v>
      </c>
      <c r="J47" s="29">
        <v>10.316250294641776</v>
      </c>
      <c r="K47" s="29">
        <v>10.333115566288942</v>
      </c>
      <c r="L47" s="29">
        <v>10.35142647153506</v>
      </c>
      <c r="M47" s="29">
        <v>10.201067462367423</v>
      </c>
      <c r="N47" s="29">
        <v>10.344328401810756</v>
      </c>
      <c r="O47" s="29">
        <v>10.369405215005774</v>
      </c>
      <c r="P47" s="29">
        <v>10.160555840780173</v>
      </c>
      <c r="Q47" s="29">
        <v>9.4986277150331357</v>
      </c>
      <c r="R47" s="29">
        <v>7.142926294375</v>
      </c>
      <c r="S47" s="29">
        <v>8.5323831211460988</v>
      </c>
      <c r="T47" s="29">
        <v>9.2593644005615303</v>
      </c>
      <c r="U47" s="29">
        <v>9.4263452724646601</v>
      </c>
      <c r="V47" s="29">
        <v>8.3719167565800916</v>
      </c>
      <c r="W47" s="29">
        <v>9.8003315268708509</v>
      </c>
      <c r="X47" s="29">
        <v>9.8295706016839137</v>
      </c>
      <c r="Y47" s="29">
        <v>9.9816250546253347</v>
      </c>
      <c r="Z47" s="29">
        <v>9.820180142916314</v>
      </c>
      <c r="AA47" s="29">
        <v>9.815511411560399</v>
      </c>
      <c r="AB47" s="29">
        <v>9.8641307063806849</v>
      </c>
      <c r="AC47" s="29">
        <v>9.8050206477903199</v>
      </c>
      <c r="AD47" s="29">
        <v>9.2941140487440919</v>
      </c>
      <c r="AE47" s="29">
        <v>9.1407050148129514</v>
      </c>
      <c r="AF47" s="49">
        <v>8.6596553712735371</v>
      </c>
      <c r="AG47" s="49">
        <v>8.3958778115169999</v>
      </c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</row>
    <row r="48" spans="1:45" ht="21.75" customHeight="1" x14ac:dyDescent="0.25">
      <c r="A48" s="53"/>
      <c r="B48" s="26" t="s">
        <v>59</v>
      </c>
      <c r="C48" s="29">
        <v>5.9081655187324698</v>
      </c>
      <c r="D48" s="29">
        <v>5.6207906054018046</v>
      </c>
      <c r="E48" s="29">
        <v>5.615366427112364</v>
      </c>
      <c r="F48" s="29">
        <v>5.6059186703973776</v>
      </c>
      <c r="G48" s="29">
        <v>5.6527832347214542</v>
      </c>
      <c r="H48" s="29">
        <v>5.6639822243466771</v>
      </c>
      <c r="I48" s="29">
        <v>5.4804270226862677</v>
      </c>
      <c r="J48" s="29">
        <v>5.397240384941961</v>
      </c>
      <c r="K48" s="29">
        <v>5.1233504528376157</v>
      </c>
      <c r="L48" s="29">
        <v>5.1279216604317286</v>
      </c>
      <c r="M48" s="29">
        <v>5.1037531797783622</v>
      </c>
      <c r="N48" s="29">
        <v>4.8667852879472298</v>
      </c>
      <c r="O48" s="29">
        <v>4.8049653907491043</v>
      </c>
      <c r="P48" s="29">
        <v>4.726118108445629</v>
      </c>
      <c r="Q48" s="29">
        <v>4.7042923869468707</v>
      </c>
      <c r="R48" s="29">
        <v>4.5477828143765411</v>
      </c>
      <c r="S48" s="29">
        <v>4.6326129038646586</v>
      </c>
      <c r="T48" s="29">
        <v>4.3605496559999999</v>
      </c>
      <c r="U48" s="29">
        <v>4.3521901539999996</v>
      </c>
      <c r="V48" s="29">
        <v>4.1000622570000003</v>
      </c>
      <c r="W48" s="29">
        <v>4.2429091730000001</v>
      </c>
      <c r="X48" s="29">
        <v>4.3946019249999999</v>
      </c>
      <c r="Y48" s="29">
        <v>4.2210991949999999</v>
      </c>
      <c r="Z48" s="29">
        <v>4.2312422229999997</v>
      </c>
      <c r="AA48" s="29">
        <v>4.2172187890000004</v>
      </c>
      <c r="AB48" s="29">
        <v>4.2396434120000004</v>
      </c>
      <c r="AC48" s="29">
        <v>4.3212409800000007</v>
      </c>
      <c r="AD48" s="29">
        <v>4.2904339440000001</v>
      </c>
      <c r="AE48" s="29">
        <v>4.282655922</v>
      </c>
      <c r="AF48" s="49">
        <v>3.79448768</v>
      </c>
      <c r="AG48" s="49">
        <v>3.8260555549999999</v>
      </c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</row>
    <row r="49" spans="1:45" x14ac:dyDescent="0.25">
      <c r="A49" s="53"/>
      <c r="B49" s="26" t="s">
        <v>60</v>
      </c>
      <c r="C49" s="29">
        <v>6.3615825607692078E-2</v>
      </c>
      <c r="D49" s="29">
        <v>6.4464535757365507E-2</v>
      </c>
      <c r="E49" s="29">
        <v>6.4977940915897731E-2</v>
      </c>
      <c r="F49" s="29">
        <v>6.4810606695642453E-2</v>
      </c>
      <c r="G49" s="29">
        <v>6.5409513839699146E-2</v>
      </c>
      <c r="H49" s="29">
        <v>6.5905852582998123E-2</v>
      </c>
      <c r="I49" s="29">
        <v>6.6090424956285754E-2</v>
      </c>
      <c r="J49" s="29">
        <v>6.6453760511005169E-2</v>
      </c>
      <c r="K49" s="29">
        <v>6.6733840122579505E-2</v>
      </c>
      <c r="L49" s="29">
        <v>6.6727899424537149E-2</v>
      </c>
      <c r="M49" s="29">
        <v>6.6065723358154901E-2</v>
      </c>
      <c r="N49" s="29">
        <v>6.6832205193813402E-2</v>
      </c>
      <c r="O49" s="29">
        <v>6.6742643210667515E-2</v>
      </c>
      <c r="P49" s="29">
        <v>6.6988695591160108E-2</v>
      </c>
      <c r="Q49" s="29">
        <v>6.8532789849607798E-2</v>
      </c>
      <c r="R49" s="29">
        <v>6.9042007044744044E-2</v>
      </c>
      <c r="S49" s="29">
        <v>7.0317572711699333E-2</v>
      </c>
      <c r="T49" s="29">
        <v>7.5002309006552637E-2</v>
      </c>
      <c r="U49" s="29">
        <v>7.2724191923864603E-2</v>
      </c>
      <c r="V49" s="29">
        <v>7.4392647643641799E-2</v>
      </c>
      <c r="W49" s="29">
        <v>7.6119160881785705E-2</v>
      </c>
      <c r="X49" s="29">
        <v>7.9499333427504593E-2</v>
      </c>
      <c r="Y49" s="29">
        <v>8.2044771713085204E-2</v>
      </c>
      <c r="Z49" s="29">
        <v>8.6728332073197328E-2</v>
      </c>
      <c r="AA49" s="29">
        <v>8.6157517551832527E-2</v>
      </c>
      <c r="AB49" s="29">
        <v>8.8722692022403238E-2</v>
      </c>
      <c r="AC49" s="29">
        <v>9.1078030372310645E-2</v>
      </c>
      <c r="AD49" s="29">
        <v>9.6707323746729343E-2</v>
      </c>
      <c r="AE49" s="29">
        <v>9.999302643221647E-2</v>
      </c>
      <c r="AF49" s="49">
        <v>9.6846825112953866E-2</v>
      </c>
      <c r="AG49" s="49">
        <v>9.6794289762953858E-2</v>
      </c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</row>
    <row r="50" spans="1:45" x14ac:dyDescent="0.25">
      <c r="A50" s="53"/>
      <c r="B50" s="26" t="s">
        <v>1</v>
      </c>
      <c r="C50" s="50">
        <v>47.592249632099872</v>
      </c>
      <c r="D50" s="50">
        <v>41.90812914199185</v>
      </c>
      <c r="E50" s="50">
        <v>44.244749619367958</v>
      </c>
      <c r="F50" s="50">
        <v>46.35233030053714</v>
      </c>
      <c r="G50" s="50">
        <v>41.301996665608222</v>
      </c>
      <c r="H50" s="50">
        <v>43.832025485188915</v>
      </c>
      <c r="I50" s="50">
        <v>43.524782833395875</v>
      </c>
      <c r="J50" s="50">
        <v>44.524613437298534</v>
      </c>
      <c r="K50" s="50">
        <v>44.370612622246043</v>
      </c>
      <c r="L50" s="50">
        <v>45.132610481912074</v>
      </c>
      <c r="M50" s="50">
        <v>47.132509237385925</v>
      </c>
      <c r="N50" s="50">
        <v>39.307023895647205</v>
      </c>
      <c r="O50" s="50">
        <v>38.282580416309536</v>
      </c>
      <c r="P50" s="50">
        <v>37.851624710798092</v>
      </c>
      <c r="Q50" s="50">
        <v>38.105098881404615</v>
      </c>
      <c r="R50" s="50">
        <v>25.855753140341953</v>
      </c>
      <c r="S50" s="50">
        <v>27.102508899188521</v>
      </c>
      <c r="T50" s="50">
        <v>27.621829862695684</v>
      </c>
      <c r="U50" s="50">
        <v>27.349298183547763</v>
      </c>
      <c r="V50" s="50">
        <v>25.686001751633043</v>
      </c>
      <c r="W50" s="50">
        <v>26.802464190788406</v>
      </c>
      <c r="X50" s="50">
        <v>27.312661168464114</v>
      </c>
      <c r="Y50" s="50">
        <v>27.022561647953552</v>
      </c>
      <c r="Z50" s="50">
        <v>26.53904107756016</v>
      </c>
      <c r="AA50" s="50">
        <v>26.458424198681683</v>
      </c>
      <c r="AB50" s="50">
        <v>25.766689116571818</v>
      </c>
      <c r="AC50" s="50">
        <v>25.330054703462213</v>
      </c>
      <c r="AD50" s="50">
        <v>25.343052737580241</v>
      </c>
      <c r="AE50" s="50">
        <v>24.553747524670012</v>
      </c>
      <c r="AF50" s="50">
        <v>23.353287063684537</v>
      </c>
      <c r="AG50" s="50">
        <v>22.338603308335699</v>
      </c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</row>
    <row r="51" spans="1:45" x14ac:dyDescent="0.25"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</row>
    <row r="52" spans="1:45" ht="15.75" x14ac:dyDescent="0.25">
      <c r="B52" s="23" t="s">
        <v>33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</row>
    <row r="53" spans="1:45" x14ac:dyDescent="0.25">
      <c r="C53" s="43">
        <v>1990</v>
      </c>
      <c r="D53" s="43">
        <v>1991</v>
      </c>
      <c r="E53" s="43">
        <v>1992</v>
      </c>
      <c r="F53" s="43">
        <v>1993</v>
      </c>
      <c r="G53" s="43">
        <v>1994</v>
      </c>
      <c r="H53" s="43">
        <v>1995</v>
      </c>
      <c r="I53" s="43">
        <v>1996</v>
      </c>
      <c r="J53" s="43">
        <v>1997</v>
      </c>
      <c r="K53" s="43">
        <v>1998</v>
      </c>
      <c r="L53" s="43">
        <v>1999</v>
      </c>
      <c r="M53" s="43">
        <v>2000</v>
      </c>
      <c r="N53" s="43">
        <v>2001</v>
      </c>
      <c r="O53" s="43">
        <v>2002</v>
      </c>
      <c r="P53" s="43">
        <v>2003</v>
      </c>
      <c r="Q53" s="43">
        <v>2004</v>
      </c>
      <c r="R53" s="43">
        <v>2005</v>
      </c>
      <c r="S53" s="43">
        <v>2006</v>
      </c>
      <c r="T53" s="43">
        <v>2007</v>
      </c>
      <c r="U53" s="43">
        <v>2008</v>
      </c>
      <c r="V53" s="43">
        <v>2009</v>
      </c>
      <c r="W53" s="43">
        <v>2010</v>
      </c>
      <c r="X53" s="43">
        <v>2011</v>
      </c>
      <c r="Y53" s="43">
        <v>2012</v>
      </c>
      <c r="Z53" s="43">
        <v>2013</v>
      </c>
      <c r="AA53" s="43">
        <v>2014</v>
      </c>
      <c r="AB53" s="43">
        <v>2015</v>
      </c>
      <c r="AC53" s="43">
        <v>2016</v>
      </c>
      <c r="AD53" s="43">
        <v>2017</v>
      </c>
      <c r="AE53" s="43">
        <v>2018</v>
      </c>
      <c r="AF53" s="43">
        <v>2019</v>
      </c>
      <c r="AG53" s="43">
        <v>2020</v>
      </c>
    </row>
    <row r="54" spans="1:45" x14ac:dyDescent="0.25">
      <c r="B54" s="26" t="s">
        <v>9</v>
      </c>
      <c r="C54" s="49">
        <v>0.14134130995185781</v>
      </c>
      <c r="D54" s="49">
        <v>0.14997026660411641</v>
      </c>
      <c r="E54" s="49">
        <v>0.14288057797361642</v>
      </c>
      <c r="F54" s="49">
        <v>0.15105954358163262</v>
      </c>
      <c r="G54" s="49">
        <v>0.15058958937249009</v>
      </c>
      <c r="H54" s="49">
        <v>0.15581712803849393</v>
      </c>
      <c r="I54" s="49">
        <v>0.15504529135601078</v>
      </c>
      <c r="J54" s="49">
        <v>0.14411711925661194</v>
      </c>
      <c r="K54" s="49">
        <v>0.16297593154098461</v>
      </c>
      <c r="L54" s="49">
        <v>0.15174826607171268</v>
      </c>
      <c r="M54" s="49">
        <v>0.15659251986678141</v>
      </c>
      <c r="N54" s="49">
        <v>0.15678783618780659</v>
      </c>
      <c r="O54" s="49">
        <v>0.15265674034059989</v>
      </c>
      <c r="P54" s="49">
        <v>0.15315347521589878</v>
      </c>
      <c r="Q54" s="49">
        <v>0.15116460835915935</v>
      </c>
      <c r="R54" s="49">
        <v>0.14808660918998928</v>
      </c>
      <c r="S54" s="49">
        <v>0.14498975166690306</v>
      </c>
      <c r="T54" s="49">
        <v>0.14182274749195412</v>
      </c>
      <c r="U54" s="49">
        <v>0.15701141439037206</v>
      </c>
      <c r="V54" s="49">
        <v>0.15440492021533847</v>
      </c>
      <c r="W54" s="49">
        <v>0.14312052799564132</v>
      </c>
      <c r="X54" s="49">
        <v>0.16741408744134609</v>
      </c>
      <c r="Y54" s="49">
        <v>0.15659320864623236</v>
      </c>
      <c r="Z54" s="49">
        <v>0.14662999769940738</v>
      </c>
      <c r="AA54" s="49">
        <v>0.14547698384521679</v>
      </c>
      <c r="AB54" s="49">
        <v>0.13644393791401449</v>
      </c>
      <c r="AC54" s="49">
        <v>0.11910815064587041</v>
      </c>
      <c r="AD54" s="49">
        <v>0.12390097094009181</v>
      </c>
      <c r="AE54" s="49">
        <v>0.1178913264120732</v>
      </c>
      <c r="AF54" s="49">
        <v>0.12783344230378405</v>
      </c>
      <c r="AG54" s="49">
        <v>0</v>
      </c>
    </row>
    <row r="55" spans="1:45" x14ac:dyDescent="0.25">
      <c r="B55" s="46" t="s">
        <v>10</v>
      </c>
      <c r="C55" s="49">
        <v>7.381527999999999E-4</v>
      </c>
      <c r="D55" s="49">
        <v>7.6038199999999998E-4</v>
      </c>
      <c r="E55" s="49">
        <v>8.3585600000000006E-4</v>
      </c>
      <c r="F55" s="49">
        <v>7.977816E-4</v>
      </c>
      <c r="G55" s="49">
        <v>7.4359320000000003E-4</v>
      </c>
      <c r="H55" s="49">
        <v>7.4609920000000003E-4</v>
      </c>
      <c r="I55" s="49">
        <v>7.3386039999999994E-4</v>
      </c>
      <c r="J55" s="49">
        <v>8.3918520000000006E-4</v>
      </c>
      <c r="K55" s="49">
        <v>8.56338E-4</v>
      </c>
      <c r="L55" s="49">
        <v>7.5777799999999997E-4</v>
      </c>
      <c r="M55" s="49">
        <v>5.7638000000000003E-4</v>
      </c>
      <c r="N55" s="49">
        <v>3.8201799999999997E-4</v>
      </c>
      <c r="O55" s="49">
        <v>0</v>
      </c>
      <c r="P55" s="49">
        <v>6.9866999999999998E-4</v>
      </c>
      <c r="Q55" s="49">
        <v>9.3476599999999996E-4</v>
      </c>
      <c r="R55" s="49">
        <v>9.974859999999999E-4</v>
      </c>
      <c r="S55" s="49">
        <v>8.2632199999999999E-4</v>
      </c>
      <c r="T55" s="49">
        <v>4.7900999999999993E-4</v>
      </c>
      <c r="U55" s="49">
        <v>5.9705800000000003E-4</v>
      </c>
      <c r="V55" s="49">
        <v>1.07198E-4</v>
      </c>
      <c r="W55" s="49">
        <v>4.2061599999999996E-4</v>
      </c>
      <c r="X55" s="49">
        <v>7.8633799999999992E-4</v>
      </c>
      <c r="Y55" s="49">
        <v>5.9362799999999991E-4</v>
      </c>
      <c r="Z55" s="49">
        <v>1.0119059999999999E-3</v>
      </c>
      <c r="AA55" s="49">
        <v>1.022196E-3</v>
      </c>
      <c r="AB55" s="49">
        <v>6.4465799999999999E-4</v>
      </c>
      <c r="AC55" s="49">
        <v>3.4203399999999996E-4</v>
      </c>
      <c r="AD55" s="49">
        <v>2.9400000000000001E-7</v>
      </c>
      <c r="AE55" s="49">
        <v>2.5900000000000002E-6</v>
      </c>
      <c r="AF55" s="49">
        <v>1.638E-6</v>
      </c>
      <c r="AG55" s="49">
        <v>0</v>
      </c>
    </row>
    <row r="56" spans="1:45" x14ac:dyDescent="0.25">
      <c r="B56" s="46" t="s">
        <v>11</v>
      </c>
      <c r="C56" s="49">
        <v>0.6096747909000001</v>
      </c>
      <c r="D56" s="49">
        <v>0.60163432685999996</v>
      </c>
      <c r="E56" s="49">
        <v>0.60855300576000004</v>
      </c>
      <c r="F56" s="49">
        <v>0.60855866876000009</v>
      </c>
      <c r="G56" s="49">
        <v>0.60327761690000004</v>
      </c>
      <c r="H56" s="49">
        <v>0.59367302861999993</v>
      </c>
      <c r="I56" s="49">
        <v>0.58667414161999998</v>
      </c>
      <c r="J56" s="49">
        <v>0.57253980923999992</v>
      </c>
      <c r="K56" s="49">
        <v>0.51831167864000005</v>
      </c>
      <c r="L56" s="49">
        <v>0.52410002274</v>
      </c>
      <c r="M56" s="49">
        <v>0.51300256447999992</v>
      </c>
      <c r="N56" s="49">
        <v>0.50416838513999995</v>
      </c>
      <c r="O56" s="49">
        <v>0.49405280427999998</v>
      </c>
      <c r="P56" s="49">
        <v>0.48813936584000001</v>
      </c>
      <c r="Q56" s="49">
        <v>0.49478227050000001</v>
      </c>
      <c r="R56" s="49">
        <v>0.47493221412000003</v>
      </c>
      <c r="S56" s="49">
        <v>0.48845848155999994</v>
      </c>
      <c r="T56" s="49">
        <v>0.45116354906</v>
      </c>
      <c r="U56" s="49">
        <v>0.45391057194000001</v>
      </c>
      <c r="V56" s="49">
        <v>0.42759785838000003</v>
      </c>
      <c r="W56" s="49">
        <v>0.44096507013999997</v>
      </c>
      <c r="X56" s="49">
        <v>0.46778394278000007</v>
      </c>
      <c r="Y56" s="49">
        <v>0.44620694075999995</v>
      </c>
      <c r="Z56" s="49">
        <v>0.42960615684000003</v>
      </c>
      <c r="AA56" s="49">
        <v>0.43457811880000002</v>
      </c>
      <c r="AB56" s="49">
        <v>0.45077648462000003</v>
      </c>
      <c r="AC56" s="49">
        <v>0.45672867043999998</v>
      </c>
      <c r="AD56" s="49">
        <v>0.48031717134003193</v>
      </c>
      <c r="AE56" s="49">
        <v>0.47775588282266351</v>
      </c>
      <c r="AF56" s="49">
        <v>0.40991355856322903</v>
      </c>
      <c r="AG56" s="49">
        <v>0</v>
      </c>
    </row>
    <row r="57" spans="1:45" ht="12" customHeight="1" x14ac:dyDescent="0.25">
      <c r="B57" s="46" t="s">
        <v>13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  <c r="S57" s="49">
        <v>0</v>
      </c>
      <c r="T57" s="49">
        <v>0</v>
      </c>
      <c r="U57" s="49">
        <v>0</v>
      </c>
      <c r="V57" s="49">
        <v>0</v>
      </c>
      <c r="W57" s="49">
        <v>0</v>
      </c>
      <c r="X57" s="49">
        <v>0</v>
      </c>
      <c r="Y57" s="49">
        <v>0</v>
      </c>
      <c r="Z57" s="49">
        <v>0</v>
      </c>
      <c r="AA57" s="49">
        <v>0</v>
      </c>
      <c r="AB57" s="49">
        <v>0</v>
      </c>
      <c r="AC57" s="49">
        <v>0</v>
      </c>
      <c r="AD57" s="49">
        <v>0</v>
      </c>
      <c r="AE57" s="49">
        <v>0</v>
      </c>
      <c r="AF57" s="49">
        <v>0</v>
      </c>
      <c r="AG57" s="49">
        <v>0</v>
      </c>
    </row>
    <row r="58" spans="1:45" x14ac:dyDescent="0.25">
      <c r="B58" s="46" t="s">
        <v>12</v>
      </c>
      <c r="C58" s="49">
        <v>0.20763450091336616</v>
      </c>
      <c r="D58" s="49">
        <v>0.20687306063002092</v>
      </c>
      <c r="E58" s="49">
        <v>0.20367271732159836</v>
      </c>
      <c r="F58" s="49">
        <v>0.20003081091261046</v>
      </c>
      <c r="G58" s="49">
        <v>0.20279936303513665</v>
      </c>
      <c r="H58" s="49">
        <v>0.20389646395207031</v>
      </c>
      <c r="I58" s="49">
        <v>0.19978875128247858</v>
      </c>
      <c r="J58" s="49">
        <v>0.20146295926091207</v>
      </c>
      <c r="K58" s="49">
        <v>0.20662630900590973</v>
      </c>
      <c r="L58" s="49">
        <v>0.20699047029994952</v>
      </c>
      <c r="M58" s="49">
        <v>0.20998736151602471</v>
      </c>
      <c r="N58" s="49">
        <v>0.21198032171730505</v>
      </c>
      <c r="O58" s="49">
        <v>0.21388581360366329</v>
      </c>
      <c r="P58" s="49">
        <v>0.21405566665618309</v>
      </c>
      <c r="Q58" s="49">
        <v>0.21476180173343642</v>
      </c>
      <c r="R58" s="49">
        <v>0.22123560855443836</v>
      </c>
      <c r="S58" s="49">
        <v>0.22691449211747258</v>
      </c>
      <c r="T58" s="49">
        <v>0.22892423794879566</v>
      </c>
      <c r="U58" s="49">
        <v>0.23800668753550008</v>
      </c>
      <c r="V58" s="49">
        <v>0.24646901226509677</v>
      </c>
      <c r="W58" s="49">
        <v>0.25926053194184867</v>
      </c>
      <c r="X58" s="49">
        <v>0.26253915727291616</v>
      </c>
      <c r="Y58" s="49">
        <v>0.27235709946777031</v>
      </c>
      <c r="Z58" s="49">
        <v>0.27974566570457438</v>
      </c>
      <c r="AA58" s="49">
        <v>0.29364143018730482</v>
      </c>
      <c r="AB58" s="49">
        <v>0.30492683922463576</v>
      </c>
      <c r="AC58" s="49">
        <v>0.31185345014290361</v>
      </c>
      <c r="AD58" s="49">
        <v>0.31439506890799485</v>
      </c>
      <c r="AE58" s="49">
        <v>0.32031361658424046</v>
      </c>
      <c r="AF58" s="49">
        <v>0.32805088624725309</v>
      </c>
      <c r="AG58" s="49">
        <v>0</v>
      </c>
    </row>
    <row r="59" spans="1:45" x14ac:dyDescent="0.25">
      <c r="B59" s="36" t="s">
        <v>1</v>
      </c>
      <c r="C59" s="50">
        <v>0.95938875456522388</v>
      </c>
      <c r="D59" s="50">
        <v>0.95923803609413738</v>
      </c>
      <c r="E59" s="50">
        <v>0.95594215705521479</v>
      </c>
      <c r="F59" s="50">
        <v>0.96044680485424327</v>
      </c>
      <c r="G59" s="50">
        <v>0.95741016250762667</v>
      </c>
      <c r="H59" s="50">
        <v>0.95413271981056424</v>
      </c>
      <c r="I59" s="50">
        <v>0.94224204465848937</v>
      </c>
      <c r="J59" s="50">
        <v>0.9189590729575241</v>
      </c>
      <c r="K59" s="50">
        <v>0.8887702571868944</v>
      </c>
      <c r="L59" s="50">
        <v>0.88359653711166219</v>
      </c>
      <c r="M59" s="50">
        <v>0.88015882586280614</v>
      </c>
      <c r="N59" s="50">
        <v>0.87331856104511152</v>
      </c>
      <c r="O59" s="50">
        <v>0.86059535822426325</v>
      </c>
      <c r="P59" s="50">
        <v>0.85604717771208183</v>
      </c>
      <c r="Q59" s="50">
        <v>0.86164344659259584</v>
      </c>
      <c r="R59" s="50">
        <v>0.84525191786442766</v>
      </c>
      <c r="S59" s="50">
        <v>0.86118904734437562</v>
      </c>
      <c r="T59" s="50">
        <v>0.82238954450074975</v>
      </c>
      <c r="U59" s="50">
        <v>0.84952573186587221</v>
      </c>
      <c r="V59" s="50">
        <v>0.82857898886043524</v>
      </c>
      <c r="W59" s="50">
        <v>0.84376674607748992</v>
      </c>
      <c r="X59" s="50">
        <v>0.89852352549426218</v>
      </c>
      <c r="Y59" s="50">
        <v>0.87575087687400255</v>
      </c>
      <c r="Z59" s="50">
        <v>0.85699372624398173</v>
      </c>
      <c r="AA59" s="50">
        <v>0.87471872883252166</v>
      </c>
      <c r="AB59" s="50">
        <v>0.89279191975865024</v>
      </c>
      <c r="AC59" s="50">
        <v>0.88803230522877408</v>
      </c>
      <c r="AD59" s="50">
        <v>0.91861350518811857</v>
      </c>
      <c r="AE59" s="50">
        <v>0.91596341581897722</v>
      </c>
      <c r="AF59" s="50">
        <v>0.86579952511426617</v>
      </c>
      <c r="AG59" s="50">
        <v>0</v>
      </c>
    </row>
    <row r="60" spans="1:45" x14ac:dyDescent="0.25"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</row>
    <row r="61" spans="1:45" x14ac:dyDescent="0.25">
      <c r="B61" s="2" t="s">
        <v>6</v>
      </c>
    </row>
    <row r="62" spans="1:45" x14ac:dyDescent="0.25">
      <c r="T62" s="50"/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BN93"/>
  <sheetViews>
    <sheetView topLeftCell="A13" workbookViewId="0">
      <selection activeCell="E39" sqref="E39"/>
    </sheetView>
  </sheetViews>
  <sheetFormatPr defaultRowHeight="15" x14ac:dyDescent="0.25"/>
  <cols>
    <col min="1" max="1" width="24" customWidth="1"/>
    <col min="3" max="3" width="32.28515625" customWidth="1"/>
    <col min="4" max="4" width="12" bestFit="1" customWidth="1"/>
    <col min="5" max="5" width="17.7109375" bestFit="1" customWidth="1"/>
    <col min="6" max="33" width="12" bestFit="1" customWidth="1"/>
    <col min="34" max="34" width="12" style="35" bestFit="1" customWidth="1"/>
    <col min="35" max="35" width="17.42578125" customWidth="1"/>
  </cols>
  <sheetData>
    <row r="5" spans="2:66" x14ac:dyDescent="0.25">
      <c r="B5" t="s">
        <v>16</v>
      </c>
    </row>
    <row r="7" spans="2:66" x14ac:dyDescent="0.25">
      <c r="C7" s="36" t="s">
        <v>14</v>
      </c>
      <c r="D7" s="36">
        <v>1990</v>
      </c>
      <c r="E7" s="36">
        <v>1991</v>
      </c>
      <c r="F7" s="36">
        <v>1992</v>
      </c>
      <c r="G7" s="36">
        <v>1993</v>
      </c>
      <c r="H7" s="36">
        <v>1994</v>
      </c>
      <c r="I7" s="36">
        <v>1995</v>
      </c>
      <c r="J7" s="36">
        <v>1996</v>
      </c>
      <c r="K7" s="36">
        <v>1997</v>
      </c>
      <c r="L7" s="36">
        <v>1998</v>
      </c>
      <c r="M7" s="36">
        <v>1999</v>
      </c>
      <c r="N7" s="36">
        <v>2000</v>
      </c>
      <c r="O7" s="36">
        <v>2001</v>
      </c>
      <c r="P7" s="36">
        <v>2002</v>
      </c>
      <c r="Q7" s="36">
        <v>2003</v>
      </c>
      <c r="R7" s="36">
        <v>2004</v>
      </c>
      <c r="S7" s="36">
        <v>2005</v>
      </c>
      <c r="T7" s="36">
        <v>2006</v>
      </c>
      <c r="U7" s="36">
        <v>2007</v>
      </c>
      <c r="V7" s="36">
        <v>2008</v>
      </c>
      <c r="W7" s="36">
        <v>2009</v>
      </c>
      <c r="X7" s="36">
        <v>2010</v>
      </c>
      <c r="Y7" s="36">
        <v>2011</v>
      </c>
      <c r="Z7" s="36">
        <v>2012</v>
      </c>
      <c r="AA7" s="36">
        <v>2013</v>
      </c>
      <c r="AB7" s="36">
        <v>2014</v>
      </c>
      <c r="AC7" s="36">
        <v>2015</v>
      </c>
      <c r="AD7" s="36">
        <v>2016</v>
      </c>
      <c r="AE7" s="36">
        <v>2017</v>
      </c>
      <c r="AF7" s="36">
        <v>2018</v>
      </c>
      <c r="AG7" s="36">
        <v>2019</v>
      </c>
      <c r="AH7" s="36">
        <v>2020</v>
      </c>
    </row>
    <row r="8" spans="2:66" x14ac:dyDescent="0.25">
      <c r="C8" s="4" t="s">
        <v>3</v>
      </c>
      <c r="D8" s="3">
        <f t="shared" ref="D8:AH8" si="0">AJ24</f>
        <v>55.47556441957822</v>
      </c>
      <c r="E8" s="3">
        <f t="shared" si="0"/>
        <v>45.905641883210087</v>
      </c>
      <c r="F8" s="3">
        <f t="shared" si="0"/>
        <v>48.143585067584446</v>
      </c>
      <c r="G8" s="3">
        <f t="shared" si="0"/>
        <v>49.935663700994617</v>
      </c>
      <c r="H8" s="3">
        <f t="shared" si="0"/>
        <v>44.828735549085387</v>
      </c>
      <c r="I8" s="3">
        <f t="shared" si="0"/>
        <v>47.93758302434226</v>
      </c>
      <c r="J8" s="3">
        <f t="shared" si="0"/>
        <v>47.049655571626573</v>
      </c>
      <c r="K8" s="3">
        <f t="shared" si="0"/>
        <v>46.225928908551708</v>
      </c>
      <c r="L8" s="3">
        <f t="shared" si="0"/>
        <v>52.676119829170226</v>
      </c>
      <c r="M8" s="3">
        <f t="shared" si="0"/>
        <v>49.324226623058742</v>
      </c>
      <c r="N8" s="3">
        <f t="shared" si="0"/>
        <v>53.39115688387465</v>
      </c>
      <c r="O8" s="3">
        <f t="shared" si="0"/>
        <v>49.727408280577819</v>
      </c>
      <c r="P8" s="3">
        <f t="shared" si="0"/>
        <v>49.789747169003626</v>
      </c>
      <c r="Q8" s="3">
        <f t="shared" si="0"/>
        <v>43.706284199192631</v>
      </c>
      <c r="R8" s="3">
        <f t="shared" si="0"/>
        <v>45.316583960810249</v>
      </c>
      <c r="S8" s="3">
        <f t="shared" si="0"/>
        <v>42.622599616067319</v>
      </c>
      <c r="T8" s="3">
        <f t="shared" si="0"/>
        <v>42.487642150192592</v>
      </c>
      <c r="U8" s="3">
        <f t="shared" si="0"/>
        <v>45.402087809019953</v>
      </c>
      <c r="V8" s="3">
        <f t="shared" si="0"/>
        <v>40.942897876334783</v>
      </c>
      <c r="W8" s="3">
        <f t="shared" si="0"/>
        <v>42.446052881630585</v>
      </c>
      <c r="X8" s="3">
        <f t="shared" si="0"/>
        <v>44.233939298231121</v>
      </c>
      <c r="Y8" s="3">
        <f t="shared" si="0"/>
        <v>47.102678142934991</v>
      </c>
      <c r="Z8" s="3">
        <f t="shared" si="0"/>
        <v>44.094705273790709</v>
      </c>
      <c r="AA8" s="3">
        <f t="shared" si="0"/>
        <v>35.22095546426192</v>
      </c>
      <c r="AB8" s="3">
        <f t="shared" si="0"/>
        <v>32.053318138921135</v>
      </c>
      <c r="AC8" s="3">
        <f t="shared" si="0"/>
        <v>26.29387513007525</v>
      </c>
      <c r="AD8" s="3">
        <f t="shared" si="0"/>
        <v>30.152668536854378</v>
      </c>
      <c r="AE8" s="3">
        <f t="shared" si="0"/>
        <v>28.462826132122967</v>
      </c>
      <c r="AF8" s="3">
        <f t="shared" si="0"/>
        <v>27.509011523544736</v>
      </c>
      <c r="AG8" s="37">
        <f t="shared" si="0"/>
        <v>28.036468108750036</v>
      </c>
      <c r="AH8" s="37">
        <f t="shared" si="0"/>
        <v>24.324315573442522</v>
      </c>
    </row>
    <row r="9" spans="2:66" x14ac:dyDescent="0.25">
      <c r="C9" s="4" t="s">
        <v>5</v>
      </c>
      <c r="D9" s="3">
        <f>AJ50</f>
        <v>47.592249632099872</v>
      </c>
      <c r="E9" s="37">
        <f t="shared" ref="E9:AH9" si="1">AK50</f>
        <v>41.90812914199185</v>
      </c>
      <c r="F9" s="37">
        <f t="shared" si="1"/>
        <v>44.244749619367958</v>
      </c>
      <c r="G9" s="37">
        <f t="shared" si="1"/>
        <v>46.35233030053714</v>
      </c>
      <c r="H9" s="37">
        <f t="shared" si="1"/>
        <v>41.301996665608222</v>
      </c>
      <c r="I9" s="37">
        <f t="shared" si="1"/>
        <v>43.832025485188915</v>
      </c>
      <c r="J9" s="37">
        <f t="shared" si="1"/>
        <v>43.524782833395875</v>
      </c>
      <c r="K9" s="37">
        <f t="shared" si="1"/>
        <v>44.524613437298534</v>
      </c>
      <c r="L9" s="37">
        <f t="shared" si="1"/>
        <v>44.370612622246043</v>
      </c>
      <c r="M9" s="37">
        <f t="shared" si="1"/>
        <v>45.132610481912074</v>
      </c>
      <c r="N9" s="37">
        <f t="shared" si="1"/>
        <v>47.132509237385925</v>
      </c>
      <c r="O9" s="37">
        <f t="shared" si="1"/>
        <v>39.307023895647205</v>
      </c>
      <c r="P9" s="37">
        <f t="shared" si="1"/>
        <v>38.282580416309536</v>
      </c>
      <c r="Q9" s="37">
        <f t="shared" si="1"/>
        <v>37.851624710798092</v>
      </c>
      <c r="R9" s="37">
        <f t="shared" si="1"/>
        <v>38.105098881404615</v>
      </c>
      <c r="S9" s="37">
        <f t="shared" si="1"/>
        <v>25.855753140341953</v>
      </c>
      <c r="T9" s="37">
        <f t="shared" si="1"/>
        <v>27.102508899188521</v>
      </c>
      <c r="U9" s="37">
        <f t="shared" si="1"/>
        <v>27.621829862695684</v>
      </c>
      <c r="V9" s="37">
        <f t="shared" si="1"/>
        <v>27.349298183547763</v>
      </c>
      <c r="W9" s="37">
        <f t="shared" si="1"/>
        <v>25.686001751633043</v>
      </c>
      <c r="X9" s="37">
        <f t="shared" si="1"/>
        <v>26.802464190788406</v>
      </c>
      <c r="Y9" s="37">
        <f t="shared" si="1"/>
        <v>27.312661168464114</v>
      </c>
      <c r="Z9" s="37">
        <f t="shared" si="1"/>
        <v>27.022561647953552</v>
      </c>
      <c r="AA9" s="37">
        <f t="shared" si="1"/>
        <v>26.53904107756016</v>
      </c>
      <c r="AB9" s="37">
        <f t="shared" si="1"/>
        <v>26.458424198681683</v>
      </c>
      <c r="AC9" s="37">
        <f t="shared" si="1"/>
        <v>25.766689116571818</v>
      </c>
      <c r="AD9" s="37">
        <f t="shared" si="1"/>
        <v>25.330054703462213</v>
      </c>
      <c r="AE9" s="37">
        <f t="shared" si="1"/>
        <v>25.343052737580241</v>
      </c>
      <c r="AF9" s="37">
        <f t="shared" si="1"/>
        <v>24.553747524670012</v>
      </c>
      <c r="AG9" s="37">
        <f t="shared" si="1"/>
        <v>23.353287063684537</v>
      </c>
      <c r="AH9" s="37">
        <f t="shared" si="1"/>
        <v>22.338603308335699</v>
      </c>
    </row>
    <row r="10" spans="2:66" x14ac:dyDescent="0.25">
      <c r="C10" s="4" t="s">
        <v>4</v>
      </c>
      <c r="D10" s="3">
        <f>AJ37</f>
        <v>14.5636522690045</v>
      </c>
      <c r="E10" s="37">
        <f t="shared" ref="E10:AH10" si="2">AK37</f>
        <v>12.269165078011909</v>
      </c>
      <c r="F10" s="37">
        <f t="shared" si="2"/>
        <v>13.580723594400498</v>
      </c>
      <c r="G10" s="37">
        <f t="shared" si="2"/>
        <v>14.66082465225915</v>
      </c>
      <c r="H10" s="37">
        <f t="shared" si="2"/>
        <v>13.295862687800334</v>
      </c>
      <c r="I10" s="37">
        <f t="shared" si="2"/>
        <v>13.777428644604013</v>
      </c>
      <c r="J10" s="37">
        <f t="shared" si="2"/>
        <v>13.548361198806271</v>
      </c>
      <c r="K10" s="37">
        <f t="shared" si="2"/>
        <v>13.892397439312751</v>
      </c>
      <c r="L10" s="37">
        <f t="shared" si="2"/>
        <v>14.159546964764941</v>
      </c>
      <c r="M10" s="37">
        <f t="shared" si="2"/>
        <v>14.491623982394144</v>
      </c>
      <c r="N10" s="37">
        <f t="shared" si="2"/>
        <v>15.855787265728038</v>
      </c>
      <c r="O10" s="37">
        <f t="shared" si="2"/>
        <v>12.456662925293967</v>
      </c>
      <c r="P10" s="37">
        <f t="shared" si="2"/>
        <v>12.653170507106942</v>
      </c>
      <c r="Q10" s="37">
        <f t="shared" si="2"/>
        <v>12.765773486157741</v>
      </c>
      <c r="R10" s="37">
        <f t="shared" si="2"/>
        <v>13.332447245592055</v>
      </c>
      <c r="S10" s="37">
        <f t="shared" si="2"/>
        <v>8.1565668676854113</v>
      </c>
      <c r="T10" s="37">
        <f t="shared" si="2"/>
        <v>7.6709529622628807</v>
      </c>
      <c r="U10" s="37">
        <f t="shared" si="2"/>
        <v>7.6603210653828953</v>
      </c>
      <c r="V10" s="37">
        <f t="shared" si="2"/>
        <v>7.0497485887458984</v>
      </c>
      <c r="W10" s="37">
        <f t="shared" si="2"/>
        <v>6.8935888569524382</v>
      </c>
      <c r="X10" s="37">
        <f t="shared" si="2"/>
        <v>6.781557003199036</v>
      </c>
      <c r="Y10" s="37">
        <f t="shared" si="2"/>
        <v>6.9487313070850742</v>
      </c>
      <c r="Z10" s="37">
        <f t="shared" si="2"/>
        <v>7.1228638391696464</v>
      </c>
      <c r="AA10" s="37">
        <f t="shared" si="2"/>
        <v>6.8702818296769221</v>
      </c>
      <c r="AB10" s="37">
        <f t="shared" si="2"/>
        <v>6.7534603990475972</v>
      </c>
      <c r="AC10" s="37">
        <f t="shared" si="2"/>
        <v>6.5326930394089748</v>
      </c>
      <c r="AD10" s="37">
        <f t="shared" si="2"/>
        <v>6.8812156017884556</v>
      </c>
      <c r="AE10" s="37">
        <f t="shared" si="2"/>
        <v>5.9965435920514416</v>
      </c>
      <c r="AF10" s="37">
        <f t="shared" si="2"/>
        <v>5.9365267415649932</v>
      </c>
      <c r="AG10" s="37">
        <f t="shared" si="2"/>
        <v>5.9412031524187734</v>
      </c>
      <c r="AH10" s="37">
        <f t="shared" si="2"/>
        <v>5.4465433102983418</v>
      </c>
    </row>
    <row r="11" spans="2:66" x14ac:dyDescent="0.25">
      <c r="C11" s="4" t="s">
        <v>15</v>
      </c>
      <c r="D11" s="12">
        <f>AJ59</f>
        <v>0.95938875456522388</v>
      </c>
      <c r="E11" s="42">
        <f t="shared" ref="E11:AH11" si="3">AK59</f>
        <v>0.95923803609413738</v>
      </c>
      <c r="F11" s="42">
        <f t="shared" si="3"/>
        <v>0.95594215705521479</v>
      </c>
      <c r="G11" s="42">
        <f t="shared" si="3"/>
        <v>0.96044680485424327</v>
      </c>
      <c r="H11" s="42">
        <f t="shared" si="3"/>
        <v>0.95741016250762667</v>
      </c>
      <c r="I11" s="42">
        <f t="shared" si="3"/>
        <v>0.95413271981056424</v>
      </c>
      <c r="J11" s="42">
        <f t="shared" si="3"/>
        <v>0.94224204465848937</v>
      </c>
      <c r="K11" s="42">
        <f t="shared" si="3"/>
        <v>0.9189590729575241</v>
      </c>
      <c r="L11" s="42">
        <f t="shared" si="3"/>
        <v>0.8887702571868944</v>
      </c>
      <c r="M11" s="42">
        <f t="shared" si="3"/>
        <v>0.88359653711166219</v>
      </c>
      <c r="N11" s="42">
        <f t="shared" si="3"/>
        <v>0.88015882586280614</v>
      </c>
      <c r="O11" s="42">
        <f t="shared" si="3"/>
        <v>0.87331856104511152</v>
      </c>
      <c r="P11" s="42">
        <f t="shared" si="3"/>
        <v>0.86059535822426325</v>
      </c>
      <c r="Q11" s="42">
        <f t="shared" si="3"/>
        <v>0.85604717771208183</v>
      </c>
      <c r="R11" s="42">
        <f t="shared" si="3"/>
        <v>0.86164344659259584</v>
      </c>
      <c r="S11" s="42">
        <f t="shared" si="3"/>
        <v>0.84525191786442766</v>
      </c>
      <c r="T11" s="42">
        <f t="shared" si="3"/>
        <v>0.86118904734437562</v>
      </c>
      <c r="U11" s="42">
        <f t="shared" si="3"/>
        <v>0.82238954450074975</v>
      </c>
      <c r="V11" s="42">
        <f t="shared" si="3"/>
        <v>0.84952573186587221</v>
      </c>
      <c r="W11" s="42">
        <f t="shared" si="3"/>
        <v>0.82857898886043524</v>
      </c>
      <c r="X11" s="42">
        <f t="shared" si="3"/>
        <v>0.84376674607748992</v>
      </c>
      <c r="Y11" s="42">
        <f t="shared" si="3"/>
        <v>0.89852352549426218</v>
      </c>
      <c r="Z11" s="42">
        <f t="shared" si="3"/>
        <v>0.87575087687400255</v>
      </c>
      <c r="AA11" s="42">
        <f t="shared" si="3"/>
        <v>0.85699372624398173</v>
      </c>
      <c r="AB11" s="42">
        <f t="shared" si="3"/>
        <v>0.87471872883252166</v>
      </c>
      <c r="AC11" s="42">
        <f t="shared" si="3"/>
        <v>0.89279191975865024</v>
      </c>
      <c r="AD11" s="42">
        <f t="shared" si="3"/>
        <v>0.88803230522877408</v>
      </c>
      <c r="AE11" s="42">
        <f t="shared" si="3"/>
        <v>0.91861350518811857</v>
      </c>
      <c r="AF11" s="42">
        <f t="shared" si="3"/>
        <v>0.91596341581897722</v>
      </c>
      <c r="AG11" s="42">
        <f t="shared" si="3"/>
        <v>0.86579952511426617</v>
      </c>
      <c r="AH11" s="42">
        <f t="shared" si="3"/>
        <v>0</v>
      </c>
    </row>
    <row r="13" spans="2:66" x14ac:dyDescent="0.25">
      <c r="B13" t="s">
        <v>18</v>
      </c>
      <c r="E13" t="s">
        <v>17</v>
      </c>
      <c r="AI13" s="11" t="s">
        <v>20</v>
      </c>
      <c r="AJ13" s="11" t="s">
        <v>21</v>
      </c>
      <c r="AK13" s="11"/>
    </row>
    <row r="14" spans="2:66" x14ac:dyDescent="0.25">
      <c r="B14" s="34" t="s">
        <v>34</v>
      </c>
      <c r="C14" s="34" t="s">
        <v>50</v>
      </c>
      <c r="D14" s="34">
        <v>1990</v>
      </c>
      <c r="E14" s="34">
        <v>1991</v>
      </c>
      <c r="F14" s="34">
        <v>1992</v>
      </c>
      <c r="G14" s="34">
        <v>1993</v>
      </c>
      <c r="H14" s="34">
        <v>1994</v>
      </c>
      <c r="I14" s="34">
        <v>1995</v>
      </c>
      <c r="J14" s="34">
        <v>1996</v>
      </c>
      <c r="K14" s="34">
        <v>1997</v>
      </c>
      <c r="L14" s="34">
        <v>1998</v>
      </c>
      <c r="M14" s="34">
        <v>1999</v>
      </c>
      <c r="N14" s="34">
        <v>2000</v>
      </c>
      <c r="O14" s="34">
        <v>2001</v>
      </c>
      <c r="P14" s="34">
        <v>2002</v>
      </c>
      <c r="Q14" s="34">
        <v>2003</v>
      </c>
      <c r="R14" s="34">
        <v>2004</v>
      </c>
      <c r="S14" s="34">
        <v>2005</v>
      </c>
      <c r="T14" s="34">
        <v>2006</v>
      </c>
      <c r="U14" s="34">
        <v>2007</v>
      </c>
      <c r="V14" s="34">
        <v>2008</v>
      </c>
      <c r="W14" s="34">
        <v>2009</v>
      </c>
      <c r="X14" s="34">
        <v>2010</v>
      </c>
      <c r="Y14" s="34">
        <v>2011</v>
      </c>
      <c r="Z14" s="34">
        <v>2012</v>
      </c>
      <c r="AA14" s="34">
        <v>2013</v>
      </c>
      <c r="AB14" s="34">
        <v>2014</v>
      </c>
      <c r="AC14" s="34">
        <v>2015</v>
      </c>
      <c r="AD14" s="34">
        <v>2016</v>
      </c>
      <c r="AE14" s="34">
        <v>2017</v>
      </c>
      <c r="AF14" s="34">
        <v>2018</v>
      </c>
      <c r="AG14" s="34">
        <v>2019</v>
      </c>
      <c r="AH14" s="34">
        <v>2020</v>
      </c>
      <c r="AI14" s="8"/>
      <c r="AJ14" s="4">
        <v>1990</v>
      </c>
      <c r="AK14" s="4">
        <v>1991</v>
      </c>
      <c r="AL14" s="4">
        <v>1992</v>
      </c>
      <c r="AM14" s="4">
        <v>1993</v>
      </c>
      <c r="AN14" s="4">
        <v>1994</v>
      </c>
      <c r="AO14" s="4">
        <v>1995</v>
      </c>
      <c r="AP14" s="4">
        <v>1996</v>
      </c>
      <c r="AQ14" s="4">
        <v>1997</v>
      </c>
      <c r="AR14" s="4">
        <v>1998</v>
      </c>
      <c r="AS14" s="4">
        <v>1999</v>
      </c>
      <c r="AT14" s="4">
        <v>2000</v>
      </c>
      <c r="AU14" s="4">
        <v>2001</v>
      </c>
      <c r="AV14" s="4">
        <v>2002</v>
      </c>
      <c r="AW14" s="4">
        <v>2003</v>
      </c>
      <c r="AX14" s="4">
        <v>2004</v>
      </c>
      <c r="AY14" s="4">
        <v>2005</v>
      </c>
      <c r="AZ14" s="4">
        <v>2006</v>
      </c>
      <c r="BA14" s="4">
        <v>2007</v>
      </c>
      <c r="BB14" s="4">
        <v>2008</v>
      </c>
      <c r="BC14" s="4">
        <v>2009</v>
      </c>
      <c r="BD14" s="4">
        <v>2010</v>
      </c>
      <c r="BE14" s="4">
        <v>2011</v>
      </c>
      <c r="BF14" s="4">
        <v>2012</v>
      </c>
      <c r="BG14" s="4">
        <v>2013</v>
      </c>
      <c r="BH14" s="4">
        <v>2014</v>
      </c>
      <c r="BI14" s="4">
        <v>2015</v>
      </c>
      <c r="BJ14" s="4">
        <v>2016</v>
      </c>
      <c r="BK14" s="4">
        <v>2017</v>
      </c>
      <c r="BL14" s="4">
        <v>2018</v>
      </c>
      <c r="BM14" s="38">
        <v>2019</v>
      </c>
      <c r="BN14" s="38">
        <v>2020</v>
      </c>
    </row>
    <row r="15" spans="2:66" x14ac:dyDescent="0.25">
      <c r="B15" s="41" t="s">
        <v>41</v>
      </c>
      <c r="C15" s="9" t="s">
        <v>35</v>
      </c>
      <c r="D15" s="9">
        <v>24.11579267115275</v>
      </c>
      <c r="E15" s="9">
        <v>19.236269960927739</v>
      </c>
      <c r="F15" s="9">
        <v>18.448711111441483</v>
      </c>
      <c r="G15" s="9">
        <v>19.147901416375383</v>
      </c>
      <c r="H15" s="9">
        <v>19.467921836656885</v>
      </c>
      <c r="I15" s="9">
        <v>20.62897378917414</v>
      </c>
      <c r="J15" s="9">
        <v>19.930661990304301</v>
      </c>
      <c r="K15" s="9">
        <v>20.593845817304018</v>
      </c>
      <c r="L15" s="9">
        <v>22.737619316116341</v>
      </c>
      <c r="M15" s="9">
        <v>20.767823437361084</v>
      </c>
      <c r="N15" s="9">
        <v>23.000578241370153</v>
      </c>
      <c r="O15" s="9">
        <v>23.720200859300839</v>
      </c>
      <c r="P15" s="9">
        <v>20.855669385597203</v>
      </c>
      <c r="Q15" s="9">
        <v>20.48760868161428</v>
      </c>
      <c r="R15" s="9">
        <v>20.564083620984515</v>
      </c>
      <c r="S15" s="9">
        <v>20.365802347069568</v>
      </c>
      <c r="T15" s="9">
        <v>19.824433429784818</v>
      </c>
      <c r="U15" s="9">
        <v>20.690609923249603</v>
      </c>
      <c r="V15" s="9">
        <v>17.869664560541999</v>
      </c>
      <c r="W15" s="9">
        <v>20.321420035557924</v>
      </c>
      <c r="X15" s="9">
        <v>21.191163302781842</v>
      </c>
      <c r="Y15" s="9">
        <v>23.518456962205839</v>
      </c>
      <c r="Z15" s="9">
        <v>19.17758894396</v>
      </c>
      <c r="AA15" s="9">
        <v>12.012462937633998</v>
      </c>
      <c r="AB15" s="9">
        <v>8.4555532103565838</v>
      </c>
      <c r="AC15" s="9">
        <v>7.787338032054774</v>
      </c>
      <c r="AD15" s="9">
        <v>6.6645809191044734</v>
      </c>
      <c r="AE15" s="9">
        <v>6.0005900621349486</v>
      </c>
      <c r="AF15" s="9">
        <v>5.1201469999999993</v>
      </c>
      <c r="AG15" s="9">
        <v>5.6839066360373094</v>
      </c>
      <c r="AH15" s="41">
        <v>4.3307135000000008</v>
      </c>
      <c r="AI15" s="8"/>
      <c r="AJ15" s="5">
        <f>D15*1.22</f>
        <v>29.421267058806354</v>
      </c>
      <c r="AK15" s="39">
        <f t="shared" ref="AK15:BM23" si="4">E15*1.22</f>
        <v>23.468249352331842</v>
      </c>
      <c r="AL15" s="39">
        <f t="shared" si="4"/>
        <v>22.507427555958611</v>
      </c>
      <c r="AM15" s="39">
        <f t="shared" si="4"/>
        <v>23.360439727977965</v>
      </c>
      <c r="AN15" s="39">
        <f t="shared" si="4"/>
        <v>23.750864640721399</v>
      </c>
      <c r="AO15" s="39">
        <f t="shared" si="4"/>
        <v>25.167348022792449</v>
      </c>
      <c r="AP15" s="39">
        <f t="shared" si="4"/>
        <v>24.315407628171247</v>
      </c>
      <c r="AQ15" s="39">
        <f t="shared" si="4"/>
        <v>25.1244918971109</v>
      </c>
      <c r="AR15" s="39">
        <f t="shared" si="4"/>
        <v>27.739895565661936</v>
      </c>
      <c r="AS15" s="39">
        <f t="shared" si="4"/>
        <v>25.336744593580523</v>
      </c>
      <c r="AT15" s="39">
        <f t="shared" si="4"/>
        <v>28.060705454471588</v>
      </c>
      <c r="AU15" s="39">
        <f t="shared" si="4"/>
        <v>28.938645048347023</v>
      </c>
      <c r="AV15" s="39">
        <f t="shared" si="4"/>
        <v>25.443916650428587</v>
      </c>
      <c r="AW15" s="39">
        <f t="shared" si="4"/>
        <v>24.994882591569421</v>
      </c>
      <c r="AX15" s="39">
        <f t="shared" si="4"/>
        <v>25.08818201760111</v>
      </c>
      <c r="AY15" s="39">
        <f t="shared" si="4"/>
        <v>24.846278863424871</v>
      </c>
      <c r="AZ15" s="39">
        <f t="shared" si="4"/>
        <v>24.185808784337478</v>
      </c>
      <c r="BA15" s="39">
        <f t="shared" si="4"/>
        <v>25.242544106364516</v>
      </c>
      <c r="BB15" s="39">
        <f t="shared" si="4"/>
        <v>21.80099076386124</v>
      </c>
      <c r="BC15" s="39">
        <f t="shared" si="4"/>
        <v>24.792132443380666</v>
      </c>
      <c r="BD15" s="39">
        <f t="shared" si="4"/>
        <v>25.853219229393847</v>
      </c>
      <c r="BE15" s="39">
        <f t="shared" si="4"/>
        <v>28.692517493891124</v>
      </c>
      <c r="BF15" s="39">
        <f t="shared" si="4"/>
        <v>23.396658511631198</v>
      </c>
      <c r="BG15" s="39">
        <f t="shared" si="4"/>
        <v>14.655204783913478</v>
      </c>
      <c r="BH15" s="39">
        <f t="shared" si="4"/>
        <v>10.315774916635032</v>
      </c>
      <c r="BI15" s="39">
        <f t="shared" si="4"/>
        <v>9.5005523991068248</v>
      </c>
      <c r="BJ15" s="39">
        <f t="shared" si="4"/>
        <v>8.1307887213074572</v>
      </c>
      <c r="BK15" s="39">
        <f t="shared" si="4"/>
        <v>7.3207198758046372</v>
      </c>
      <c r="BL15" s="39">
        <f t="shared" si="4"/>
        <v>6.2465793399999994</v>
      </c>
      <c r="BM15" s="39">
        <f t="shared" si="4"/>
        <v>6.9343660959655171</v>
      </c>
      <c r="BN15" s="39">
        <f t="shared" ref="BN15:BN22" si="5">AH15*1.22</f>
        <v>5.283470470000001</v>
      </c>
    </row>
    <row r="16" spans="2:66" x14ac:dyDescent="0.25">
      <c r="B16" s="41" t="s">
        <v>42</v>
      </c>
      <c r="C16" s="9" t="s">
        <v>36</v>
      </c>
      <c r="D16" s="9">
        <v>9.2689174764318718</v>
      </c>
      <c r="E16" s="9">
        <v>6.3221232803138543</v>
      </c>
      <c r="F16" s="9">
        <v>7.8345723100010929</v>
      </c>
      <c r="G16" s="9">
        <v>8.1963866845258249</v>
      </c>
      <c r="H16" s="9">
        <v>5.2694974232254408</v>
      </c>
      <c r="I16" s="9">
        <v>5.5154715066460831</v>
      </c>
      <c r="J16" s="9">
        <v>5.4055490963345729</v>
      </c>
      <c r="K16" s="9">
        <v>4.102934119662355</v>
      </c>
      <c r="L16" s="9">
        <v>6.1671877547500245</v>
      </c>
      <c r="M16" s="9">
        <v>4.733506590096372</v>
      </c>
      <c r="N16" s="9">
        <v>5.8496441477734828</v>
      </c>
      <c r="O16" s="9">
        <v>4.7084148435976632</v>
      </c>
      <c r="P16" s="9">
        <v>4.5680188986952492</v>
      </c>
      <c r="Q16" s="9">
        <v>4.1769676053866664</v>
      </c>
      <c r="R16" s="9">
        <v>3.4676090245249003</v>
      </c>
      <c r="S16" s="9">
        <v>5.2483321688842279</v>
      </c>
      <c r="T16" s="9">
        <v>6.3015776743950402</v>
      </c>
      <c r="U16" s="9">
        <v>7.2591706662282771</v>
      </c>
      <c r="V16" s="9">
        <v>7.1753988819194028</v>
      </c>
      <c r="W16" s="9">
        <v>5.4177477265474323</v>
      </c>
      <c r="X16" s="9">
        <v>6.3691754270916121</v>
      </c>
      <c r="Y16" s="9">
        <v>6.5357428464439522</v>
      </c>
      <c r="Z16" s="9">
        <v>8.18005686132663</v>
      </c>
      <c r="AA16" s="9">
        <v>8.2023870583229996</v>
      </c>
      <c r="AB16" s="9">
        <v>5.9261081668090467</v>
      </c>
      <c r="AC16" s="9">
        <v>5.0017391096849426</v>
      </c>
      <c r="AD16" s="9">
        <v>4.7337171015776036</v>
      </c>
      <c r="AE16" s="9">
        <v>4.1378561772282918</v>
      </c>
      <c r="AF16" s="9">
        <v>4.2360548448996962</v>
      </c>
      <c r="AG16" s="9">
        <v>4.7290921944449975</v>
      </c>
      <c r="AH16" s="41">
        <v>5.3838507145895713</v>
      </c>
      <c r="AI16" s="8"/>
      <c r="AJ16" s="39">
        <f t="shared" ref="AJ16:AJ24" si="6">D16*1.22</f>
        <v>11.308079321246883</v>
      </c>
      <c r="AK16" s="39">
        <f t="shared" si="4"/>
        <v>7.7129904019829016</v>
      </c>
      <c r="AL16" s="39">
        <f t="shared" si="4"/>
        <v>9.5581782182013324</v>
      </c>
      <c r="AM16" s="39">
        <f t="shared" si="4"/>
        <v>9.9995917551215054</v>
      </c>
      <c r="AN16" s="39">
        <f t="shared" si="4"/>
        <v>6.4287868563350372</v>
      </c>
      <c r="AO16" s="39">
        <f t="shared" si="4"/>
        <v>6.7288752381082215</v>
      </c>
      <c r="AP16" s="39">
        <f t="shared" si="4"/>
        <v>6.5947698975281792</v>
      </c>
      <c r="AQ16" s="39">
        <f t="shared" si="4"/>
        <v>5.0055796259880729</v>
      </c>
      <c r="AR16" s="39">
        <f t="shared" si="4"/>
        <v>7.5239690607950296</v>
      </c>
      <c r="AS16" s="39">
        <f t="shared" si="4"/>
        <v>5.7748780399175734</v>
      </c>
      <c r="AT16" s="39">
        <f t="shared" si="4"/>
        <v>7.1365658602836488</v>
      </c>
      <c r="AU16" s="39">
        <f t="shared" si="4"/>
        <v>5.7442661091891489</v>
      </c>
      <c r="AV16" s="39">
        <f t="shared" si="4"/>
        <v>5.5729830564082041</v>
      </c>
      <c r="AW16" s="39">
        <f t="shared" si="4"/>
        <v>5.0959004785717328</v>
      </c>
      <c r="AX16" s="39">
        <f t="shared" si="4"/>
        <v>4.2304830099203778</v>
      </c>
      <c r="AY16" s="39">
        <f t="shared" si="4"/>
        <v>6.4029652460387583</v>
      </c>
      <c r="AZ16" s="39">
        <f t="shared" si="4"/>
        <v>7.6879247627619494</v>
      </c>
      <c r="BA16" s="39">
        <f t="shared" si="4"/>
        <v>8.8561882127984983</v>
      </c>
      <c r="BB16" s="39">
        <f t="shared" si="4"/>
        <v>8.753986635941672</v>
      </c>
      <c r="BC16" s="39">
        <f t="shared" si="4"/>
        <v>6.6096522263878672</v>
      </c>
      <c r="BD16" s="39">
        <f t="shared" si="4"/>
        <v>7.770394021051767</v>
      </c>
      <c r="BE16" s="39">
        <f t="shared" si="4"/>
        <v>7.9736062726616215</v>
      </c>
      <c r="BF16" s="39">
        <f t="shared" si="4"/>
        <v>9.9796693708184883</v>
      </c>
      <c r="BG16" s="39">
        <f t="shared" si="4"/>
        <v>10.006912211154059</v>
      </c>
      <c r="BH16" s="39">
        <f t="shared" si="4"/>
        <v>7.2298519635070368</v>
      </c>
      <c r="BI16" s="39">
        <f t="shared" si="4"/>
        <v>6.1021217138156301</v>
      </c>
      <c r="BJ16" s="39">
        <f t="shared" si="4"/>
        <v>5.7751348639246762</v>
      </c>
      <c r="BK16" s="39">
        <f t="shared" si="4"/>
        <v>5.0481845362185158</v>
      </c>
      <c r="BL16" s="39">
        <f t="shared" si="4"/>
        <v>5.1679869107776293</v>
      </c>
      <c r="BM16" s="39">
        <f t="shared" si="4"/>
        <v>5.7694924772228973</v>
      </c>
      <c r="BN16" s="39">
        <f t="shared" si="5"/>
        <v>6.5682978717992766</v>
      </c>
    </row>
    <row r="17" spans="2:66" x14ac:dyDescent="0.25">
      <c r="B17" s="41" t="s">
        <v>43</v>
      </c>
      <c r="C17" s="9" t="s">
        <v>37</v>
      </c>
      <c r="D17" s="9">
        <v>9.5870759405742891</v>
      </c>
      <c r="E17" s="9">
        <v>9.6720813797184313</v>
      </c>
      <c r="F17" s="9">
        <v>10.930043493768286</v>
      </c>
      <c r="G17" s="9">
        <v>11.388743873136418</v>
      </c>
      <c r="H17" s="9">
        <v>10.116672963510048</v>
      </c>
      <c r="I17" s="9">
        <v>11.138404877335564</v>
      </c>
      <c r="J17" s="9">
        <v>11.089678610635859</v>
      </c>
      <c r="K17" s="9">
        <v>11.313787624249676</v>
      </c>
      <c r="L17" s="9">
        <v>11.459503297327842</v>
      </c>
      <c r="M17" s="9">
        <v>11.719660721768795</v>
      </c>
      <c r="N17" s="9">
        <v>12.095359017936804</v>
      </c>
      <c r="O17" s="9">
        <v>10.074344091516489</v>
      </c>
      <c r="P17" s="9">
        <v>10.828276547841117</v>
      </c>
      <c r="Q17" s="9">
        <v>8.2511220404310279</v>
      </c>
      <c r="R17" s="9">
        <v>9.6262103241304757</v>
      </c>
      <c r="S17" s="9">
        <v>6.0110772114025028</v>
      </c>
      <c r="T17" s="9">
        <v>5.7523380655641736</v>
      </c>
      <c r="U17" s="9">
        <v>6.4716950521204204</v>
      </c>
      <c r="V17" s="9">
        <v>6.2681684619681173</v>
      </c>
      <c r="W17" s="9">
        <v>6.3899535715833959</v>
      </c>
      <c r="X17" s="9">
        <v>6.0463315159034101</v>
      </c>
      <c r="Y17" s="9">
        <v>6.0221138780322931</v>
      </c>
      <c r="Z17" s="9">
        <v>5.6584608425067042</v>
      </c>
      <c r="AA17" s="9">
        <v>6.279780145161082</v>
      </c>
      <c r="AB17" s="9">
        <v>9.5027960679973322</v>
      </c>
      <c r="AC17" s="9">
        <v>6.2616649599983605</v>
      </c>
      <c r="AD17" s="9">
        <v>10.875763991338589</v>
      </c>
      <c r="AE17" s="9">
        <v>10.734616318359453</v>
      </c>
      <c r="AF17" s="9">
        <v>10.84540444493836</v>
      </c>
      <c r="AG17" s="9">
        <v>10.093269185165974</v>
      </c>
      <c r="AH17" s="41">
        <v>8.0390570981732967</v>
      </c>
      <c r="AI17" s="8"/>
      <c r="AJ17" s="39">
        <f t="shared" si="6"/>
        <v>11.696232647500633</v>
      </c>
      <c r="AK17" s="39">
        <f t="shared" si="4"/>
        <v>11.799939283256485</v>
      </c>
      <c r="AL17" s="39">
        <f t="shared" si="4"/>
        <v>13.334653062397308</v>
      </c>
      <c r="AM17" s="39">
        <f t="shared" si="4"/>
        <v>13.89426752522643</v>
      </c>
      <c r="AN17" s="39">
        <f t="shared" si="4"/>
        <v>12.342341015482258</v>
      </c>
      <c r="AO17" s="39">
        <f t="shared" si="4"/>
        <v>13.588853950349387</v>
      </c>
      <c r="AP17" s="39">
        <f t="shared" si="4"/>
        <v>13.529407904975749</v>
      </c>
      <c r="AQ17" s="39">
        <f t="shared" si="4"/>
        <v>13.802820901584603</v>
      </c>
      <c r="AR17" s="39">
        <f t="shared" si="4"/>
        <v>13.980594022739966</v>
      </c>
      <c r="AS17" s="39">
        <f t="shared" si="4"/>
        <v>14.29798608055793</v>
      </c>
      <c r="AT17" s="39">
        <f t="shared" si="4"/>
        <v>14.7563380018829</v>
      </c>
      <c r="AU17" s="39">
        <f t="shared" si="4"/>
        <v>12.290699791650116</v>
      </c>
      <c r="AV17" s="39">
        <f t="shared" si="4"/>
        <v>13.210497388366162</v>
      </c>
      <c r="AW17" s="39">
        <f t="shared" si="4"/>
        <v>10.066368889325854</v>
      </c>
      <c r="AX17" s="39">
        <f t="shared" si="4"/>
        <v>11.743976595439181</v>
      </c>
      <c r="AY17" s="39">
        <f t="shared" si="4"/>
        <v>7.333514197911053</v>
      </c>
      <c r="AZ17" s="39">
        <f t="shared" si="4"/>
        <v>7.0178524399882916</v>
      </c>
      <c r="BA17" s="39">
        <f t="shared" si="4"/>
        <v>7.8954679635869125</v>
      </c>
      <c r="BB17" s="39">
        <f t="shared" si="4"/>
        <v>7.6471655236011031</v>
      </c>
      <c r="BC17" s="39">
        <f t="shared" si="4"/>
        <v>7.7957433573317427</v>
      </c>
      <c r="BD17" s="39">
        <f t="shared" si="4"/>
        <v>7.3765244494021598</v>
      </c>
      <c r="BE17" s="39">
        <f t="shared" si="4"/>
        <v>7.3469789311993976</v>
      </c>
      <c r="BF17" s="39">
        <f t="shared" si="4"/>
        <v>6.9033222278581787</v>
      </c>
      <c r="BG17" s="39">
        <f t="shared" si="4"/>
        <v>7.6613317770965201</v>
      </c>
      <c r="BH17" s="39">
        <f t="shared" si="4"/>
        <v>11.593411202956744</v>
      </c>
      <c r="BI17" s="39">
        <f t="shared" si="4"/>
        <v>7.6392312511979998</v>
      </c>
      <c r="BJ17" s="39">
        <f t="shared" si="4"/>
        <v>13.268432069433079</v>
      </c>
      <c r="BK17" s="39">
        <f t="shared" si="4"/>
        <v>13.096231908398533</v>
      </c>
      <c r="BL17" s="39">
        <f t="shared" si="4"/>
        <v>13.2313934228248</v>
      </c>
      <c r="BM17" s="39">
        <f t="shared" si="4"/>
        <v>12.313788405902489</v>
      </c>
      <c r="BN17" s="39">
        <f t="shared" si="5"/>
        <v>9.8076496597714211</v>
      </c>
    </row>
    <row r="18" spans="2:66" x14ac:dyDescent="0.25">
      <c r="B18" s="41" t="s">
        <v>44</v>
      </c>
      <c r="C18" s="9" t="s">
        <v>38</v>
      </c>
      <c r="D18" s="9">
        <v>1.7275328006058981</v>
      </c>
      <c r="E18" s="9">
        <v>1.7243043241004621</v>
      </c>
      <c r="F18" s="9">
        <v>1.6792596622103311</v>
      </c>
      <c r="G18" s="9">
        <v>1.5172504746304198</v>
      </c>
      <c r="H18" s="9">
        <v>1.4530526534209796</v>
      </c>
      <c r="I18" s="9">
        <v>1.6130341774742922</v>
      </c>
      <c r="J18" s="9">
        <v>1.602165518849612</v>
      </c>
      <c r="K18" s="9">
        <v>1.4414931371592501</v>
      </c>
      <c r="L18" s="9">
        <v>2.2616829457767049</v>
      </c>
      <c r="M18" s="9">
        <v>2.6625548442847284</v>
      </c>
      <c r="N18" s="9">
        <v>2.2355076969180248</v>
      </c>
      <c r="O18" s="9">
        <v>1.6970597453157896</v>
      </c>
      <c r="P18" s="9">
        <v>4.0886692902611745</v>
      </c>
      <c r="Q18" s="9">
        <v>2.3266291838779214</v>
      </c>
      <c r="R18" s="9">
        <v>2.776230573308665</v>
      </c>
      <c r="S18" s="9">
        <v>2.558420204923709</v>
      </c>
      <c r="T18" s="9">
        <v>2.1336151716045095</v>
      </c>
      <c r="U18" s="9">
        <v>1.959689548425152</v>
      </c>
      <c r="V18" s="9">
        <v>1.425812685813302</v>
      </c>
      <c r="W18" s="9">
        <v>1.8964536327681307</v>
      </c>
      <c r="X18" s="9">
        <v>1.879659789538543</v>
      </c>
      <c r="Y18" s="9">
        <v>1.8081320151713189</v>
      </c>
      <c r="Z18" s="9">
        <v>2.5209852626580114</v>
      </c>
      <c r="AA18" s="9">
        <v>1.869708882302626</v>
      </c>
      <c r="AB18" s="9">
        <v>1.8460231371701052</v>
      </c>
      <c r="AC18" s="9">
        <v>1.9480355249202295</v>
      </c>
      <c r="AD18" s="9">
        <v>1.9406959903468262</v>
      </c>
      <c r="AE18" s="9">
        <v>1.9479933473594544</v>
      </c>
      <c r="AF18" s="9">
        <v>1.8147749799626227</v>
      </c>
      <c r="AG18" s="9">
        <v>1.8688245491821398</v>
      </c>
      <c r="AH18" s="41">
        <v>1.5590189608328697</v>
      </c>
      <c r="AI18" s="8"/>
      <c r="AJ18" s="39">
        <f t="shared" si="6"/>
        <v>2.1075900167391954</v>
      </c>
      <c r="AK18" s="39">
        <f t="shared" si="4"/>
        <v>2.1036512754025636</v>
      </c>
      <c r="AL18" s="39">
        <f t="shared" si="4"/>
        <v>2.048696787896604</v>
      </c>
      <c r="AM18" s="39">
        <f t="shared" si="4"/>
        <v>1.8510455790491123</v>
      </c>
      <c r="AN18" s="39">
        <f t="shared" si="4"/>
        <v>1.772724237173595</v>
      </c>
      <c r="AO18" s="39">
        <f t="shared" si="4"/>
        <v>1.9679016965186364</v>
      </c>
      <c r="AP18" s="39">
        <f t="shared" si="4"/>
        <v>1.9546419329965266</v>
      </c>
      <c r="AQ18" s="39">
        <f t="shared" si="4"/>
        <v>1.7586216273342852</v>
      </c>
      <c r="AR18" s="39">
        <f t="shared" si="4"/>
        <v>2.7592531938475799</v>
      </c>
      <c r="AS18" s="39">
        <f t="shared" si="4"/>
        <v>3.2483169100273686</v>
      </c>
      <c r="AT18" s="39">
        <f t="shared" si="4"/>
        <v>2.7273193902399901</v>
      </c>
      <c r="AU18" s="39">
        <f t="shared" si="4"/>
        <v>2.0704128892852633</v>
      </c>
      <c r="AV18" s="39">
        <f t="shared" si="4"/>
        <v>4.988176534118633</v>
      </c>
      <c r="AW18" s="39">
        <f t="shared" si="4"/>
        <v>2.8384876043310641</v>
      </c>
      <c r="AX18" s="39">
        <f t="shared" si="4"/>
        <v>3.3870012994365712</v>
      </c>
      <c r="AY18" s="39">
        <f t="shared" si="4"/>
        <v>3.121272650006925</v>
      </c>
      <c r="AZ18" s="39">
        <f t="shared" si="4"/>
        <v>2.6030105093575018</v>
      </c>
      <c r="BA18" s="39">
        <f t="shared" si="4"/>
        <v>2.3908212490786855</v>
      </c>
      <c r="BB18" s="39">
        <f t="shared" si="4"/>
        <v>1.7394914766922285</v>
      </c>
      <c r="BC18" s="39">
        <f t="shared" si="4"/>
        <v>2.3136734319771195</v>
      </c>
      <c r="BD18" s="39">
        <f t="shared" si="4"/>
        <v>2.2931849432370224</v>
      </c>
      <c r="BE18" s="39">
        <f t="shared" si="4"/>
        <v>2.2059210585090092</v>
      </c>
      <c r="BF18" s="39">
        <f t="shared" si="4"/>
        <v>3.0756020204427736</v>
      </c>
      <c r="BG18" s="39">
        <f t="shared" si="4"/>
        <v>2.2810448364092037</v>
      </c>
      <c r="BH18" s="39">
        <f t="shared" si="4"/>
        <v>2.2521482273475284</v>
      </c>
      <c r="BI18" s="39">
        <f t="shared" si="4"/>
        <v>2.3766033404026801</v>
      </c>
      <c r="BJ18" s="39">
        <f t="shared" si="4"/>
        <v>2.3676491082231279</v>
      </c>
      <c r="BK18" s="39">
        <f t="shared" si="4"/>
        <v>2.3765518837785344</v>
      </c>
      <c r="BL18" s="39">
        <f t="shared" si="4"/>
        <v>2.2140254755543998</v>
      </c>
      <c r="BM18" s="39">
        <f t="shared" si="4"/>
        <v>2.2799659500022105</v>
      </c>
      <c r="BN18" s="39">
        <f t="shared" si="5"/>
        <v>1.9020031322161011</v>
      </c>
    </row>
    <row r="19" spans="2:66" x14ac:dyDescent="0.25">
      <c r="B19" s="41" t="s">
        <v>45</v>
      </c>
      <c r="C19" s="9" t="s">
        <v>13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2.2127320702800005E-2</v>
      </c>
      <c r="AD19" s="9">
        <v>2.9297960453015998E-2</v>
      </c>
      <c r="AE19" s="9">
        <v>2.4746645904504004E-2</v>
      </c>
      <c r="AF19" s="9">
        <v>2.3976760623000002E-2</v>
      </c>
      <c r="AG19" s="9">
        <v>2.4621338718791998E-2</v>
      </c>
      <c r="AH19" s="41">
        <v>2.0381480493215996E-2</v>
      </c>
      <c r="AI19" s="8"/>
      <c r="AJ19" s="39">
        <f t="shared" si="6"/>
        <v>0</v>
      </c>
      <c r="AK19" s="39">
        <f t="shared" si="4"/>
        <v>0</v>
      </c>
      <c r="AL19" s="39">
        <f t="shared" si="4"/>
        <v>0</v>
      </c>
      <c r="AM19" s="39">
        <f t="shared" si="4"/>
        <v>0</v>
      </c>
      <c r="AN19" s="39">
        <f t="shared" si="4"/>
        <v>0</v>
      </c>
      <c r="AO19" s="39">
        <f t="shared" si="4"/>
        <v>0</v>
      </c>
      <c r="AP19" s="39">
        <f t="shared" si="4"/>
        <v>0</v>
      </c>
      <c r="AQ19" s="39">
        <f t="shared" si="4"/>
        <v>0</v>
      </c>
      <c r="AR19" s="39">
        <f t="shared" si="4"/>
        <v>0</v>
      </c>
      <c r="AS19" s="39">
        <f t="shared" si="4"/>
        <v>0</v>
      </c>
      <c r="AT19" s="39">
        <f t="shared" si="4"/>
        <v>0</v>
      </c>
      <c r="AU19" s="39">
        <f t="shared" si="4"/>
        <v>0</v>
      </c>
      <c r="AV19" s="39">
        <f t="shared" si="4"/>
        <v>0</v>
      </c>
      <c r="AW19" s="39">
        <f t="shared" si="4"/>
        <v>0</v>
      </c>
      <c r="AX19" s="39">
        <f t="shared" si="4"/>
        <v>0</v>
      </c>
      <c r="AY19" s="39">
        <f t="shared" si="4"/>
        <v>0</v>
      </c>
      <c r="AZ19" s="39">
        <f t="shared" si="4"/>
        <v>0</v>
      </c>
      <c r="BA19" s="39">
        <f t="shared" si="4"/>
        <v>0</v>
      </c>
      <c r="BB19" s="39">
        <f t="shared" si="4"/>
        <v>0</v>
      </c>
      <c r="BC19" s="39">
        <f t="shared" si="4"/>
        <v>0</v>
      </c>
      <c r="BD19" s="39">
        <f t="shared" si="4"/>
        <v>0</v>
      </c>
      <c r="BE19" s="39">
        <f t="shared" si="4"/>
        <v>0</v>
      </c>
      <c r="BF19" s="39">
        <f t="shared" si="4"/>
        <v>0</v>
      </c>
      <c r="BG19" s="39">
        <f t="shared" si="4"/>
        <v>0</v>
      </c>
      <c r="BH19" s="39">
        <f t="shared" si="4"/>
        <v>0</v>
      </c>
      <c r="BI19" s="39">
        <f t="shared" si="4"/>
        <v>2.6995331257416006E-2</v>
      </c>
      <c r="BJ19" s="39">
        <f t="shared" si="4"/>
        <v>3.5743511752679515E-2</v>
      </c>
      <c r="BK19" s="39">
        <f t="shared" si="4"/>
        <v>3.0190908003494884E-2</v>
      </c>
      <c r="BL19" s="39">
        <f t="shared" si="4"/>
        <v>2.9251647960060002E-2</v>
      </c>
      <c r="BM19" s="39">
        <f t="shared" si="4"/>
        <v>3.0038033236926238E-2</v>
      </c>
      <c r="BN19" s="39">
        <f t="shared" si="5"/>
        <v>2.4865406201723516E-2</v>
      </c>
    </row>
    <row r="20" spans="2:66" x14ac:dyDescent="0.25">
      <c r="B20" s="41" t="s">
        <v>46</v>
      </c>
      <c r="C20" s="9" t="s">
        <v>8</v>
      </c>
      <c r="D20" s="9">
        <v>0.32446983999999995</v>
      </c>
      <c r="E20" s="9">
        <v>0.24995536586443762</v>
      </c>
      <c r="F20" s="9">
        <v>0.14693475824037422</v>
      </c>
      <c r="G20" s="9">
        <v>0.26400009489149878</v>
      </c>
      <c r="H20" s="9">
        <v>3.7115545539169834E-2</v>
      </c>
      <c r="I20" s="9">
        <v>3.0967735578295384E-2</v>
      </c>
      <c r="J20" s="9">
        <v>0.18054793707415448</v>
      </c>
      <c r="K20" s="9">
        <v>9.8464263967429508E-2</v>
      </c>
      <c r="L20" s="9">
        <v>0.19569875851794588</v>
      </c>
      <c r="M20" s="9">
        <v>0.19845691809106411</v>
      </c>
      <c r="N20" s="9">
        <v>0.26914880019642878</v>
      </c>
      <c r="O20" s="9">
        <v>0.26320466279014593</v>
      </c>
      <c r="P20" s="9">
        <v>0.16842465825624592</v>
      </c>
      <c r="Q20" s="9">
        <v>0.20366468706625526</v>
      </c>
      <c r="R20" s="9">
        <v>0.25416282352941172</v>
      </c>
      <c r="S20" s="9">
        <v>0.24602140837034411</v>
      </c>
      <c r="T20" s="9">
        <v>0.27729526556340894</v>
      </c>
      <c r="U20" s="9">
        <v>0.27285452284371636</v>
      </c>
      <c r="V20" s="9">
        <v>0.27590241747530825</v>
      </c>
      <c r="W20" s="9">
        <v>0.25272189119714933</v>
      </c>
      <c r="X20" s="9">
        <v>0.22117000000000001</v>
      </c>
      <c r="Y20" s="9">
        <v>0.18323852093948853</v>
      </c>
      <c r="Z20" s="9">
        <v>6.7461141932735516E-2</v>
      </c>
      <c r="AA20" s="9">
        <v>1.5507500266823401E-2</v>
      </c>
      <c r="AB20" s="9">
        <v>1.8902195882172146E-3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41">
        <v>0</v>
      </c>
      <c r="AI20" s="8"/>
      <c r="AJ20" s="39">
        <f t="shared" si="6"/>
        <v>0.39585320479999991</v>
      </c>
      <c r="AK20" s="39">
        <f t="shared" si="4"/>
        <v>0.30494554635461391</v>
      </c>
      <c r="AL20" s="39">
        <f t="shared" si="4"/>
        <v>0.17926040505325655</v>
      </c>
      <c r="AM20" s="39">
        <f t="shared" si="4"/>
        <v>0.32208011576762852</v>
      </c>
      <c r="AN20" s="39">
        <f t="shared" si="4"/>
        <v>4.5280965557787198E-2</v>
      </c>
      <c r="AO20" s="39">
        <f t="shared" si="4"/>
        <v>3.7780637405520366E-2</v>
      </c>
      <c r="AP20" s="39">
        <f t="shared" si="4"/>
        <v>0.22026848323046846</v>
      </c>
      <c r="AQ20" s="39">
        <f t="shared" si="4"/>
        <v>0.12012640204026399</v>
      </c>
      <c r="AR20" s="39">
        <f t="shared" si="4"/>
        <v>0.23875248539189398</v>
      </c>
      <c r="AS20" s="39">
        <f t="shared" si="4"/>
        <v>0.2421174400710982</v>
      </c>
      <c r="AT20" s="39">
        <f t="shared" si="4"/>
        <v>0.32836153623964309</v>
      </c>
      <c r="AU20" s="39">
        <f t="shared" si="4"/>
        <v>0.32110968860397804</v>
      </c>
      <c r="AV20" s="39">
        <f t="shared" si="4"/>
        <v>0.20547808307262003</v>
      </c>
      <c r="AW20" s="39">
        <f t="shared" si="4"/>
        <v>0.24847091822083142</v>
      </c>
      <c r="AX20" s="39">
        <f t="shared" si="4"/>
        <v>0.31007864470588231</v>
      </c>
      <c r="AY20" s="39">
        <f t="shared" si="4"/>
        <v>0.3001461182118198</v>
      </c>
      <c r="AZ20" s="39">
        <f t="shared" si="4"/>
        <v>0.33830022398735893</v>
      </c>
      <c r="BA20" s="39">
        <f t="shared" si="4"/>
        <v>0.33288251786933398</v>
      </c>
      <c r="BB20" s="39">
        <f t="shared" si="4"/>
        <v>0.33660094931987605</v>
      </c>
      <c r="BC20" s="39">
        <f t="shared" si="4"/>
        <v>0.30832070726052219</v>
      </c>
      <c r="BD20" s="39">
        <f t="shared" si="4"/>
        <v>0.2698274</v>
      </c>
      <c r="BE20" s="39">
        <f t="shared" si="4"/>
        <v>0.223550995546176</v>
      </c>
      <c r="BF20" s="39">
        <f t="shared" si="4"/>
        <v>8.2302593157937323E-2</v>
      </c>
      <c r="BG20" s="39">
        <f t="shared" si="4"/>
        <v>1.8919150325524547E-2</v>
      </c>
      <c r="BH20" s="39">
        <f t="shared" si="4"/>
        <v>2.3060678976250019E-3</v>
      </c>
      <c r="BI20" s="39">
        <f t="shared" si="4"/>
        <v>0</v>
      </c>
      <c r="BJ20" s="39">
        <f t="shared" si="4"/>
        <v>0</v>
      </c>
      <c r="BK20" s="39">
        <f t="shared" si="4"/>
        <v>0</v>
      </c>
      <c r="BL20" s="39">
        <f t="shared" si="4"/>
        <v>0</v>
      </c>
      <c r="BM20" s="39">
        <f t="shared" si="4"/>
        <v>0</v>
      </c>
      <c r="BN20" s="39">
        <f t="shared" si="5"/>
        <v>0</v>
      </c>
    </row>
    <row r="21" spans="2:66" x14ac:dyDescent="0.25">
      <c r="B21" s="41" t="s">
        <v>47</v>
      </c>
      <c r="C21" s="9" t="s">
        <v>39</v>
      </c>
      <c r="D21" s="9">
        <v>4.7665800000000001E-2</v>
      </c>
      <c r="E21" s="9">
        <v>2.98368E-2</v>
      </c>
      <c r="F21" s="9">
        <v>4.0134599999999999E-2</v>
      </c>
      <c r="G21" s="9">
        <v>4.6735200000000005E-2</v>
      </c>
      <c r="H21" s="9">
        <v>3.8057399999999998E-2</v>
      </c>
      <c r="I21" s="9">
        <v>2.9073600000000002E-2</v>
      </c>
      <c r="J21" s="9">
        <v>2.5163999999999999E-2</v>
      </c>
      <c r="K21" s="9">
        <v>2.6827200000000002E-2</v>
      </c>
      <c r="L21" s="9">
        <v>4.1934599999999995E-2</v>
      </c>
      <c r="M21" s="9">
        <v>5.2208999999999998E-2</v>
      </c>
      <c r="N21" s="9">
        <v>3.41838E-2</v>
      </c>
      <c r="O21" s="9">
        <v>4.6997999999999998E-2</v>
      </c>
      <c r="P21" s="9">
        <v>3.6984599999999999E-2</v>
      </c>
      <c r="Q21" s="9">
        <v>4.6240200000000002E-2</v>
      </c>
      <c r="R21" s="9">
        <v>2.7570600000000001E-2</v>
      </c>
      <c r="S21" s="9">
        <v>4.8977999999999999E-3</v>
      </c>
      <c r="T21" s="9">
        <v>3.3849000000000001E-3</v>
      </c>
      <c r="U21" s="9">
        <v>1.872E-3</v>
      </c>
      <c r="V21" s="9">
        <v>7.8588000000000009E-3</v>
      </c>
      <c r="W21" s="9">
        <v>8.8074E-3</v>
      </c>
      <c r="X21" s="9">
        <v>1.87434E-2</v>
      </c>
      <c r="Y21" s="9">
        <v>1.8248400000000001E-2</v>
      </c>
      <c r="Z21" s="9">
        <v>5.6718000000000003E-3</v>
      </c>
      <c r="AA21" s="9">
        <v>1.1457E-2</v>
      </c>
      <c r="AB21" s="9">
        <v>2.0039400000000002E-2</v>
      </c>
      <c r="AC21" s="9">
        <v>1.6272720000000004E-2</v>
      </c>
      <c r="AD21" s="9">
        <v>3.4069177000000006E-2</v>
      </c>
      <c r="AE21" s="9">
        <v>4.6984704599999996E-2</v>
      </c>
      <c r="AF21" s="9">
        <v>5.6136367199999995E-2</v>
      </c>
      <c r="AG21" s="9">
        <v>4.5996738599999996E-2</v>
      </c>
      <c r="AH21" s="41">
        <v>3.64286744E-2</v>
      </c>
      <c r="AI21" s="8"/>
      <c r="AJ21" s="39">
        <f t="shared" si="6"/>
        <v>5.8152276000000003E-2</v>
      </c>
      <c r="AK21" s="39">
        <f t="shared" si="4"/>
        <v>3.6400896000000002E-2</v>
      </c>
      <c r="AL21" s="39">
        <f t="shared" si="4"/>
        <v>4.8964212E-2</v>
      </c>
      <c r="AM21" s="39">
        <f t="shared" si="4"/>
        <v>5.7016944000000007E-2</v>
      </c>
      <c r="AN21" s="39">
        <f t="shared" si="4"/>
        <v>4.6430027999999998E-2</v>
      </c>
      <c r="AO21" s="39">
        <f t="shared" si="4"/>
        <v>3.5469792E-2</v>
      </c>
      <c r="AP21" s="39">
        <f t="shared" si="4"/>
        <v>3.0700079999999998E-2</v>
      </c>
      <c r="AQ21" s="39">
        <f t="shared" si="4"/>
        <v>3.2729184000000001E-2</v>
      </c>
      <c r="AR21" s="39">
        <f t="shared" si="4"/>
        <v>5.1160211999999997E-2</v>
      </c>
      <c r="AS21" s="39">
        <f t="shared" si="4"/>
        <v>6.3694979999999998E-2</v>
      </c>
      <c r="AT21" s="39">
        <f t="shared" si="4"/>
        <v>4.1704235999999999E-2</v>
      </c>
      <c r="AU21" s="39">
        <f t="shared" si="4"/>
        <v>5.7337559999999996E-2</v>
      </c>
      <c r="AV21" s="39">
        <f t="shared" si="4"/>
        <v>4.5121212000000001E-2</v>
      </c>
      <c r="AW21" s="39">
        <f t="shared" si="4"/>
        <v>5.6413044000000002E-2</v>
      </c>
      <c r="AX21" s="39">
        <f t="shared" si="4"/>
        <v>3.3636131999999999E-2</v>
      </c>
      <c r="AY21" s="39">
        <f t="shared" si="4"/>
        <v>5.9753159999999996E-3</v>
      </c>
      <c r="AZ21" s="39">
        <f t="shared" si="4"/>
        <v>4.1295780000000001E-3</v>
      </c>
      <c r="BA21" s="39">
        <f t="shared" si="4"/>
        <v>2.2838400000000001E-3</v>
      </c>
      <c r="BB21" s="39">
        <f t="shared" si="4"/>
        <v>9.5877360000000012E-3</v>
      </c>
      <c r="BC21" s="39">
        <f t="shared" si="4"/>
        <v>1.0745028E-2</v>
      </c>
      <c r="BD21" s="39">
        <f t="shared" si="4"/>
        <v>2.2866948000000002E-2</v>
      </c>
      <c r="BE21" s="39">
        <f t="shared" si="4"/>
        <v>2.2263048000000001E-2</v>
      </c>
      <c r="BF21" s="39">
        <f t="shared" si="4"/>
        <v>6.9195960000000001E-3</v>
      </c>
      <c r="BG21" s="39">
        <f t="shared" si="4"/>
        <v>1.397754E-2</v>
      </c>
      <c r="BH21" s="39">
        <f t="shared" si="4"/>
        <v>2.4448068000000003E-2</v>
      </c>
      <c r="BI21" s="39">
        <f t="shared" si="4"/>
        <v>1.9852718400000004E-2</v>
      </c>
      <c r="BJ21" s="39">
        <f t="shared" si="4"/>
        <v>4.1564395940000005E-2</v>
      </c>
      <c r="BK21" s="39">
        <f t="shared" si="4"/>
        <v>5.7321339611999991E-2</v>
      </c>
      <c r="BL21" s="39">
        <f t="shared" si="4"/>
        <v>6.8486367983999999E-2</v>
      </c>
      <c r="BM21" s="39">
        <f t="shared" si="4"/>
        <v>5.6116021091999993E-2</v>
      </c>
      <c r="BN21" s="39">
        <f t="shared" si="5"/>
        <v>4.4442982767999996E-2</v>
      </c>
    </row>
    <row r="22" spans="2:66" x14ac:dyDescent="0.25">
      <c r="B22" s="41" t="s">
        <v>48</v>
      </c>
      <c r="C22" s="9" t="s">
        <v>7</v>
      </c>
      <c r="D22" s="9">
        <v>0.34729308564357414</v>
      </c>
      <c r="E22" s="9">
        <v>0.34021620318171397</v>
      </c>
      <c r="F22" s="9">
        <v>0.32967003776829717</v>
      </c>
      <c r="G22" s="9">
        <v>0.31714564250160987</v>
      </c>
      <c r="H22" s="9">
        <v>0.3099978818158281</v>
      </c>
      <c r="I22" s="9">
        <v>0.28502315341643858</v>
      </c>
      <c r="J22" s="9">
        <v>0.27921329895442848</v>
      </c>
      <c r="K22" s="9">
        <v>0.2613170004045709</v>
      </c>
      <c r="L22" s="9">
        <v>0.26303822847033753</v>
      </c>
      <c r="M22" s="9">
        <v>0.2451589417248029</v>
      </c>
      <c r="N22" s="9">
        <v>0.23101637324334673</v>
      </c>
      <c r="O22" s="9">
        <v>0.20076114926417221</v>
      </c>
      <c r="P22" s="9">
        <v>0.21878151066346452</v>
      </c>
      <c r="Q22" s="9">
        <v>0.28676857081616502</v>
      </c>
      <c r="R22" s="9">
        <v>0.38361134490584592</v>
      </c>
      <c r="S22" s="9">
        <v>0.4577343447999036</v>
      </c>
      <c r="T22" s="9">
        <v>0.48984401077050049</v>
      </c>
      <c r="U22" s="9">
        <v>0.51605666299999997</v>
      </c>
      <c r="V22" s="9">
        <v>0.49469444533333334</v>
      </c>
      <c r="W22" s="9">
        <v>0.46298882783333334</v>
      </c>
      <c r="X22" s="9">
        <v>0.48994614441666673</v>
      </c>
      <c r="Y22" s="9">
        <v>0.48081521188333337</v>
      </c>
      <c r="Z22" s="9">
        <v>0.49087304750666672</v>
      </c>
      <c r="AA22" s="9">
        <v>0.43619375525666665</v>
      </c>
      <c r="AB22" s="9">
        <v>0.47846179745833328</v>
      </c>
      <c r="AC22" s="9">
        <v>0.47213714783499999</v>
      </c>
      <c r="AD22" s="9">
        <v>0.39375053566833329</v>
      </c>
      <c r="AE22" s="9">
        <v>0.39386059381249999</v>
      </c>
      <c r="AF22" s="9">
        <v>0.40927628184250009</v>
      </c>
      <c r="AG22" s="9">
        <v>0.49227916499999996</v>
      </c>
      <c r="AH22" s="41">
        <v>0.52590633899999994</v>
      </c>
      <c r="AI22" s="8"/>
      <c r="AJ22" s="39">
        <f t="shared" si="6"/>
        <v>0.42369756448516044</v>
      </c>
      <c r="AK22" s="39">
        <f t="shared" si="4"/>
        <v>0.41506376788169103</v>
      </c>
      <c r="AL22" s="39">
        <f t="shared" si="4"/>
        <v>0.40219744607732255</v>
      </c>
      <c r="AM22" s="39">
        <f t="shared" si="4"/>
        <v>0.38691768385196401</v>
      </c>
      <c r="AN22" s="39">
        <f t="shared" si="4"/>
        <v>0.3781974158153103</v>
      </c>
      <c r="AO22" s="39">
        <f t="shared" si="4"/>
        <v>0.34772824716805506</v>
      </c>
      <c r="AP22" s="39">
        <f t="shared" si="4"/>
        <v>0.34064022472440275</v>
      </c>
      <c r="AQ22" s="39">
        <f t="shared" si="4"/>
        <v>0.31880674049357649</v>
      </c>
      <c r="AR22" s="39">
        <f t="shared" si="4"/>
        <v>0.32090663873381176</v>
      </c>
      <c r="AS22" s="39">
        <f t="shared" si="4"/>
        <v>0.29909390890425952</v>
      </c>
      <c r="AT22" s="39">
        <f t="shared" si="4"/>
        <v>0.28183997535688299</v>
      </c>
      <c r="AU22" s="39">
        <f t="shared" si="4"/>
        <v>0.24492860210229009</v>
      </c>
      <c r="AV22" s="39">
        <f t="shared" si="4"/>
        <v>0.26691344300942671</v>
      </c>
      <c r="AW22" s="39">
        <f t="shared" si="4"/>
        <v>0.34985765639572131</v>
      </c>
      <c r="AX22" s="39">
        <f t="shared" si="4"/>
        <v>0.46800584078513202</v>
      </c>
      <c r="AY22" s="39">
        <f t="shared" si="4"/>
        <v>0.55843590065588233</v>
      </c>
      <c r="AZ22" s="39">
        <f t="shared" si="4"/>
        <v>0.59760969314001056</v>
      </c>
      <c r="BA22" s="39">
        <f t="shared" si="4"/>
        <v>0.62958912885999996</v>
      </c>
      <c r="BB22" s="39">
        <f t="shared" si="4"/>
        <v>0.60352722330666664</v>
      </c>
      <c r="BC22" s="39">
        <f t="shared" si="4"/>
        <v>0.56484636995666671</v>
      </c>
      <c r="BD22" s="39">
        <f t="shared" si="4"/>
        <v>0.5977342961883334</v>
      </c>
      <c r="BE22" s="39">
        <f t="shared" si="4"/>
        <v>0.58659455849766673</v>
      </c>
      <c r="BF22" s="39">
        <f t="shared" si="4"/>
        <v>0.59886511795813335</v>
      </c>
      <c r="BG22" s="39">
        <f t="shared" si="4"/>
        <v>0.53215638141313326</v>
      </c>
      <c r="BH22" s="39">
        <f t="shared" si="4"/>
        <v>0.58372339289916664</v>
      </c>
      <c r="BI22" s="39">
        <f t="shared" si="4"/>
        <v>0.57600732035869995</v>
      </c>
      <c r="BJ22" s="39">
        <f t="shared" si="4"/>
        <v>0.4803756535153666</v>
      </c>
      <c r="BK22" s="39">
        <f t="shared" si="4"/>
        <v>0.48050992445124996</v>
      </c>
      <c r="BL22" s="39">
        <f t="shared" si="4"/>
        <v>0.49931706384785007</v>
      </c>
      <c r="BM22" s="39">
        <f t="shared" si="4"/>
        <v>0.60058058129999992</v>
      </c>
      <c r="BN22" s="39">
        <f t="shared" si="5"/>
        <v>0.64160573357999995</v>
      </c>
    </row>
    <row r="23" spans="2:66" x14ac:dyDescent="0.25">
      <c r="B23" s="41" t="s">
        <v>49</v>
      </c>
      <c r="C23" s="9" t="s">
        <v>40</v>
      </c>
      <c r="D23" s="9">
        <v>5.3026499999999997E-2</v>
      </c>
      <c r="E23" s="9">
        <v>5.2788000000000002E-2</v>
      </c>
      <c r="F23" s="9">
        <v>5.2629000000000002E-2</v>
      </c>
      <c r="G23" s="9">
        <v>5.2708499999999998E-2</v>
      </c>
      <c r="H23" s="9">
        <v>5.2549499999999999E-2</v>
      </c>
      <c r="I23" s="9">
        <v>5.2151999999999997E-2</v>
      </c>
      <c r="J23" s="9">
        <v>5.2311000000000003E-2</v>
      </c>
      <c r="K23" s="9">
        <v>5.1436500000000003E-2</v>
      </c>
      <c r="L23" s="9">
        <v>5.04825E-2</v>
      </c>
      <c r="M23" s="9">
        <v>5.03235E-2</v>
      </c>
      <c r="N23" s="9">
        <v>4.7805269999999997E-2</v>
      </c>
      <c r="O23" s="9">
        <v>4.9187370000000001E-2</v>
      </c>
      <c r="P23" s="9">
        <v>4.6443280000000003E-2</v>
      </c>
      <c r="Q23" s="9">
        <v>4.58221449E-2</v>
      </c>
      <c r="R23" s="9">
        <v>4.5262640099999994E-2</v>
      </c>
      <c r="S23" s="9">
        <v>4.4271576899999998E-2</v>
      </c>
      <c r="T23" s="9">
        <v>4.3447671E-2</v>
      </c>
      <c r="U23" s="9">
        <v>4.2877697100000001E-2</v>
      </c>
      <c r="V23" s="9">
        <v>4.22521046E-2</v>
      </c>
      <c r="W23" s="9">
        <v>4.1753538800000004E-2</v>
      </c>
      <c r="X23" s="9">
        <v>4.1137713899999998E-2</v>
      </c>
      <c r="Y23" s="9">
        <v>4.2004741499999998E-2</v>
      </c>
      <c r="Z23" s="9">
        <v>4.2103144199999998E-2</v>
      </c>
      <c r="AA23" s="9">
        <v>4.2138347499999999E-2</v>
      </c>
      <c r="AB23" s="9">
        <v>4.2339589900000002E-2</v>
      </c>
      <c r="AC23" s="9">
        <v>4.3041848800000004E-2</v>
      </c>
      <c r="AD23" s="9">
        <v>4.3426403900000007E-2</v>
      </c>
      <c r="AE23" s="9">
        <v>4.3537504800000001E-2</v>
      </c>
      <c r="AF23" s="9">
        <v>4.2599421800000002E-2</v>
      </c>
      <c r="AG23" s="9">
        <v>4.2721757400000004E-2</v>
      </c>
      <c r="AH23" s="41">
        <v>4.2606817299999995E-2</v>
      </c>
      <c r="AI23" s="8"/>
      <c r="AJ23" s="39">
        <f t="shared" si="6"/>
        <v>6.4692329999999992E-2</v>
      </c>
      <c r="AK23" s="39">
        <f t="shared" si="4"/>
        <v>6.4401360000000005E-2</v>
      </c>
      <c r="AL23" s="39">
        <f t="shared" si="4"/>
        <v>6.4207379999999994E-2</v>
      </c>
      <c r="AM23" s="39">
        <f t="shared" si="4"/>
        <v>6.430437E-2</v>
      </c>
      <c r="AN23" s="39">
        <f t="shared" si="4"/>
        <v>6.4110390000000003E-2</v>
      </c>
      <c r="AO23" s="39">
        <f t="shared" si="4"/>
        <v>6.3625439999999991E-2</v>
      </c>
      <c r="AP23" s="39">
        <f t="shared" si="4"/>
        <v>6.3819420000000002E-2</v>
      </c>
      <c r="AQ23" s="39">
        <f t="shared" si="4"/>
        <v>6.2752530000000001E-2</v>
      </c>
      <c r="AR23" s="39">
        <f t="shared" si="4"/>
        <v>6.1588649999999995E-2</v>
      </c>
      <c r="AS23" s="39">
        <f t="shared" si="4"/>
        <v>6.1394669999999998E-2</v>
      </c>
      <c r="AT23" s="39">
        <f t="shared" si="4"/>
        <v>5.8322429399999993E-2</v>
      </c>
      <c r="AU23" s="39">
        <f t="shared" si="4"/>
        <v>6.0008591399999998E-2</v>
      </c>
      <c r="AV23" s="39">
        <f t="shared" si="4"/>
        <v>5.6660801600000005E-2</v>
      </c>
      <c r="AW23" s="39">
        <f t="shared" si="4"/>
        <v>5.5903016777999998E-2</v>
      </c>
      <c r="AX23" s="39">
        <f t="shared" si="4"/>
        <v>5.5220420921999989E-2</v>
      </c>
      <c r="AY23" s="39">
        <f t="shared" si="4"/>
        <v>5.4011323817999994E-2</v>
      </c>
      <c r="AZ23" s="39">
        <f t="shared" si="4"/>
        <v>5.300615862E-2</v>
      </c>
      <c r="BA23" s="39">
        <f t="shared" si="4"/>
        <v>5.2310790461999997E-2</v>
      </c>
      <c r="BB23" s="39">
        <f t="shared" si="4"/>
        <v>5.1547567612000002E-2</v>
      </c>
      <c r="BC23" s="39">
        <f t="shared" si="4"/>
        <v>5.0939317336000003E-2</v>
      </c>
      <c r="BD23" s="39">
        <f t="shared" si="4"/>
        <v>5.0188010957999997E-2</v>
      </c>
      <c r="BE23" s="39">
        <f t="shared" si="4"/>
        <v>5.1245784629999999E-2</v>
      </c>
      <c r="BF23" s="39">
        <f t="shared" si="4"/>
        <v>5.1365835923999993E-2</v>
      </c>
      <c r="BG23" s="39">
        <f t="shared" si="4"/>
        <v>5.1408783949999995E-2</v>
      </c>
      <c r="BH23" s="39">
        <f t="shared" ref="BH23:BH24" si="7">AB23*1.22</f>
        <v>5.1654299678000004E-2</v>
      </c>
      <c r="BI23" s="39">
        <f t="shared" ref="BI23:BI24" si="8">AC23*1.22</f>
        <v>5.2511055536000002E-2</v>
      </c>
      <c r="BJ23" s="39">
        <f t="shared" ref="BJ23:BJ24" si="9">AD23*1.22</f>
        <v>5.2980212758000009E-2</v>
      </c>
      <c r="BK23" s="39">
        <f t="shared" ref="BK23:BK24" si="10">AE23*1.22</f>
        <v>5.3115755856000001E-2</v>
      </c>
      <c r="BL23" s="39">
        <f t="shared" ref="BL23:BL24" si="11">AF23*1.22</f>
        <v>5.1971294596000001E-2</v>
      </c>
      <c r="BM23" s="39">
        <f t="shared" ref="BM23:BN24" si="12">AG23*1.22</f>
        <v>5.2120544028000003E-2</v>
      </c>
      <c r="BN23" s="39">
        <f t="shared" si="12"/>
        <v>5.1980317105999992E-2</v>
      </c>
    </row>
    <row r="24" spans="2:66" x14ac:dyDescent="0.25">
      <c r="B24" s="41"/>
      <c r="C24" s="41" t="s">
        <v>1</v>
      </c>
      <c r="D24" s="9">
        <v>45.471774114408376</v>
      </c>
      <c r="E24" s="9">
        <v>37.627575314106629</v>
      </c>
      <c r="F24" s="9">
        <v>39.461954973429876</v>
      </c>
      <c r="G24" s="9">
        <v>40.930871886061162</v>
      </c>
      <c r="H24" s="9">
        <v>36.744865204168349</v>
      </c>
      <c r="I24" s="9">
        <v>39.293100839624806</v>
      </c>
      <c r="J24" s="9">
        <v>38.565291452152927</v>
      </c>
      <c r="K24" s="9">
        <v>37.890105662747303</v>
      </c>
      <c r="L24" s="9">
        <v>43.1771474009592</v>
      </c>
      <c r="M24" s="9">
        <v>40.42969395332684</v>
      </c>
      <c r="N24" s="9">
        <v>43.763243347438241</v>
      </c>
      <c r="O24" s="9">
        <v>40.760170721785101</v>
      </c>
      <c r="P24" s="9">
        <v>40.811268171314445</v>
      </c>
      <c r="Q24" s="9">
        <v>35.824823114092318</v>
      </c>
      <c r="R24" s="9">
        <v>37.144740951483811</v>
      </c>
      <c r="S24" s="9">
        <v>34.936557062350261</v>
      </c>
      <c r="T24" s="9">
        <v>34.825936188682455</v>
      </c>
      <c r="U24" s="9">
        <v>37.214826072967178</v>
      </c>
      <c r="V24" s="9">
        <v>33.559752357651462</v>
      </c>
      <c r="W24" s="9">
        <v>34.791846624287366</v>
      </c>
      <c r="X24" s="9">
        <v>36.257327293632066</v>
      </c>
      <c r="Y24" s="9">
        <v>38.608752576176222</v>
      </c>
      <c r="Z24" s="9">
        <v>36.143201044090745</v>
      </c>
      <c r="AA24" s="9">
        <v>28.869635626444197</v>
      </c>
      <c r="AB24" s="9">
        <v>26.273211589279622</v>
      </c>
      <c r="AC24" s="9">
        <v>21.552356663996107</v>
      </c>
      <c r="AD24" s="9">
        <v>24.715302079388834</v>
      </c>
      <c r="AE24" s="9">
        <v>23.330185354199152</v>
      </c>
      <c r="AF24" s="9">
        <v>22.548370101266176</v>
      </c>
      <c r="AG24" s="9">
        <v>22.98071156454921</v>
      </c>
      <c r="AH24" s="41">
        <v>19.937963584788953</v>
      </c>
      <c r="AI24" s="8" t="s">
        <v>1</v>
      </c>
      <c r="AJ24" s="39">
        <f t="shared" si="6"/>
        <v>55.47556441957822</v>
      </c>
      <c r="AK24" s="39">
        <f t="shared" ref="AK24" si="13">E24*1.22</f>
        <v>45.905641883210087</v>
      </c>
      <c r="AL24" s="39">
        <f t="shared" ref="AL24" si="14">F24*1.22</f>
        <v>48.143585067584446</v>
      </c>
      <c r="AM24" s="39">
        <f t="shared" ref="AM24" si="15">G24*1.22</f>
        <v>49.935663700994617</v>
      </c>
      <c r="AN24" s="39">
        <f t="shared" ref="AN24" si="16">H24*1.22</f>
        <v>44.828735549085387</v>
      </c>
      <c r="AO24" s="39">
        <f t="shared" ref="AO24" si="17">I24*1.22</f>
        <v>47.93758302434226</v>
      </c>
      <c r="AP24" s="39">
        <f t="shared" ref="AP24" si="18">J24*1.22</f>
        <v>47.049655571626573</v>
      </c>
      <c r="AQ24" s="39">
        <f t="shared" ref="AQ24" si="19">K24*1.22</f>
        <v>46.225928908551708</v>
      </c>
      <c r="AR24" s="39">
        <f t="shared" ref="AR24" si="20">L24*1.22</f>
        <v>52.676119829170226</v>
      </c>
      <c r="AS24" s="39">
        <f t="shared" ref="AS24" si="21">M24*1.22</f>
        <v>49.324226623058742</v>
      </c>
      <c r="AT24" s="39">
        <f t="shared" ref="AT24" si="22">N24*1.22</f>
        <v>53.39115688387465</v>
      </c>
      <c r="AU24" s="39">
        <f t="shared" ref="AU24" si="23">O24*1.22</f>
        <v>49.727408280577819</v>
      </c>
      <c r="AV24" s="39">
        <f t="shared" ref="AV24" si="24">P24*1.22</f>
        <v>49.789747169003626</v>
      </c>
      <c r="AW24" s="39">
        <f t="shared" ref="AW24" si="25">Q24*1.22</f>
        <v>43.706284199192631</v>
      </c>
      <c r="AX24" s="39">
        <f t="shared" ref="AX24" si="26">R24*1.22</f>
        <v>45.316583960810249</v>
      </c>
      <c r="AY24" s="39">
        <f t="shared" ref="AY24" si="27">S24*1.22</f>
        <v>42.622599616067319</v>
      </c>
      <c r="AZ24" s="39">
        <f t="shared" ref="AZ24" si="28">T24*1.22</f>
        <v>42.487642150192592</v>
      </c>
      <c r="BA24" s="39">
        <f t="shared" ref="BA24" si="29">U24*1.22</f>
        <v>45.402087809019953</v>
      </c>
      <c r="BB24" s="39">
        <f t="shared" ref="BB24" si="30">V24*1.22</f>
        <v>40.942897876334783</v>
      </c>
      <c r="BC24" s="39">
        <f t="shared" ref="BC24" si="31">W24*1.22</f>
        <v>42.446052881630585</v>
      </c>
      <c r="BD24" s="39">
        <f t="shared" ref="BD24" si="32">X24*1.22</f>
        <v>44.233939298231121</v>
      </c>
      <c r="BE24" s="39">
        <f t="shared" ref="BE24" si="33">Y24*1.22</f>
        <v>47.102678142934991</v>
      </c>
      <c r="BF24" s="39">
        <f t="shared" ref="BF24" si="34">Z24*1.22</f>
        <v>44.094705273790709</v>
      </c>
      <c r="BG24" s="39">
        <f t="shared" ref="BG24" si="35">AA24*1.22</f>
        <v>35.22095546426192</v>
      </c>
      <c r="BH24" s="39">
        <f t="shared" si="7"/>
        <v>32.053318138921135</v>
      </c>
      <c r="BI24" s="39">
        <f t="shared" si="8"/>
        <v>26.29387513007525</v>
      </c>
      <c r="BJ24" s="39">
        <f t="shared" si="9"/>
        <v>30.152668536854378</v>
      </c>
      <c r="BK24" s="39">
        <f t="shared" si="10"/>
        <v>28.462826132122967</v>
      </c>
      <c r="BL24" s="39">
        <f t="shared" si="11"/>
        <v>27.509011523544736</v>
      </c>
      <c r="BM24" s="39">
        <f t="shared" si="12"/>
        <v>28.036468108750036</v>
      </c>
      <c r="BN24" s="39">
        <f t="shared" si="12"/>
        <v>24.324315573442522</v>
      </c>
    </row>
    <row r="25" spans="2:66" x14ac:dyDescent="0.25">
      <c r="BN25" s="35"/>
    </row>
    <row r="26" spans="2:66" x14ac:dyDescent="0.25">
      <c r="B26" t="s">
        <v>19</v>
      </c>
      <c r="D26" s="6"/>
      <c r="AI26" s="11" t="s">
        <v>20</v>
      </c>
      <c r="AJ26" s="11" t="s">
        <v>22</v>
      </c>
      <c r="AK26" s="11"/>
      <c r="BN26" s="35"/>
    </row>
    <row r="27" spans="2:66" x14ac:dyDescent="0.25">
      <c r="B27" s="34" t="s">
        <v>34</v>
      </c>
      <c r="C27" s="34" t="s">
        <v>50</v>
      </c>
      <c r="D27" s="34">
        <v>1990</v>
      </c>
      <c r="E27" s="34">
        <v>1991</v>
      </c>
      <c r="F27" s="34">
        <v>1992</v>
      </c>
      <c r="G27" s="34">
        <v>1993</v>
      </c>
      <c r="H27" s="34">
        <v>1994</v>
      </c>
      <c r="I27" s="34">
        <v>1995</v>
      </c>
      <c r="J27" s="34">
        <v>1996</v>
      </c>
      <c r="K27" s="34">
        <v>1997</v>
      </c>
      <c r="L27" s="34">
        <v>1998</v>
      </c>
      <c r="M27" s="34">
        <v>1999</v>
      </c>
      <c r="N27" s="34">
        <v>2000</v>
      </c>
      <c r="O27" s="34">
        <v>2001</v>
      </c>
      <c r="P27" s="34">
        <v>2002</v>
      </c>
      <c r="Q27" s="34">
        <v>2003</v>
      </c>
      <c r="R27" s="34">
        <v>2004</v>
      </c>
      <c r="S27" s="34">
        <v>2005</v>
      </c>
      <c r="T27" s="34">
        <v>2006</v>
      </c>
      <c r="U27" s="34">
        <v>2007</v>
      </c>
      <c r="V27" s="34">
        <v>2008</v>
      </c>
      <c r="W27" s="34">
        <v>2009</v>
      </c>
      <c r="X27" s="34">
        <v>2010</v>
      </c>
      <c r="Y27" s="34">
        <v>2011</v>
      </c>
      <c r="Z27" s="34">
        <v>2012</v>
      </c>
      <c r="AA27" s="34">
        <v>2013</v>
      </c>
      <c r="AB27" s="34">
        <v>2014</v>
      </c>
      <c r="AC27" s="34">
        <v>2015</v>
      </c>
      <c r="AD27" s="34">
        <v>2016</v>
      </c>
      <c r="AE27" s="34">
        <v>2017</v>
      </c>
      <c r="AF27" s="34">
        <v>2018</v>
      </c>
      <c r="AG27" s="34">
        <v>2019</v>
      </c>
      <c r="AH27" s="34">
        <v>2020</v>
      </c>
      <c r="AI27" s="40"/>
      <c r="AJ27" s="4">
        <v>1990</v>
      </c>
      <c r="AK27" s="4">
        <v>1991</v>
      </c>
      <c r="AL27" s="4">
        <v>1992</v>
      </c>
      <c r="AM27" s="4">
        <v>1993</v>
      </c>
      <c r="AN27" s="4">
        <v>1994</v>
      </c>
      <c r="AO27" s="4">
        <v>1995</v>
      </c>
      <c r="AP27" s="4">
        <v>1996</v>
      </c>
      <c r="AQ27" s="4">
        <v>1997</v>
      </c>
      <c r="AR27" s="4">
        <v>1998</v>
      </c>
      <c r="AS27" s="4">
        <v>1999</v>
      </c>
      <c r="AT27" s="4">
        <v>2000</v>
      </c>
      <c r="AU27" s="4">
        <v>2001</v>
      </c>
      <c r="AV27" s="4">
        <v>2002</v>
      </c>
      <c r="AW27" s="4">
        <v>2003</v>
      </c>
      <c r="AX27" s="4">
        <v>2004</v>
      </c>
      <c r="AY27" s="4">
        <v>2005</v>
      </c>
      <c r="AZ27" s="4">
        <v>2006</v>
      </c>
      <c r="BA27" s="4">
        <v>2007</v>
      </c>
      <c r="BB27" s="4">
        <v>2008</v>
      </c>
      <c r="BC27" s="4">
        <v>2009</v>
      </c>
      <c r="BD27" s="4">
        <v>2010</v>
      </c>
      <c r="BE27" s="4">
        <v>2011</v>
      </c>
      <c r="BF27" s="4">
        <v>2012</v>
      </c>
      <c r="BG27" s="4">
        <v>2013</v>
      </c>
      <c r="BH27" s="4">
        <v>2014</v>
      </c>
      <c r="BI27" s="4">
        <v>2015</v>
      </c>
      <c r="BJ27" s="4">
        <v>2016</v>
      </c>
      <c r="BK27" s="4">
        <v>2017</v>
      </c>
      <c r="BL27" s="4">
        <v>2018</v>
      </c>
      <c r="BM27" s="38">
        <v>2019</v>
      </c>
      <c r="BN27" s="38">
        <v>2020</v>
      </c>
    </row>
    <row r="28" spans="2:66" x14ac:dyDescent="0.25">
      <c r="B28" s="41" t="s">
        <v>41</v>
      </c>
      <c r="C28" s="9" t="s">
        <v>35</v>
      </c>
      <c r="D28" s="9">
        <v>2.6874200053878847</v>
      </c>
      <c r="E28" s="10">
        <v>2.1204324112501234</v>
      </c>
      <c r="F28" s="10">
        <v>2.0358247686478492</v>
      </c>
      <c r="G28" s="10">
        <v>2.1103302966763251</v>
      </c>
      <c r="H28" s="10">
        <v>2.1510987716212204</v>
      </c>
      <c r="I28" s="10">
        <v>2.2795874202287543</v>
      </c>
      <c r="J28" s="10">
        <v>2.1988403425405121</v>
      </c>
      <c r="K28" s="10">
        <v>2.2740998618201034</v>
      </c>
      <c r="L28" s="10">
        <v>2.5219578835568148</v>
      </c>
      <c r="M28" s="10">
        <v>2.3033043493635148</v>
      </c>
      <c r="N28" s="10">
        <v>2.5604897199268772</v>
      </c>
      <c r="O28" s="10">
        <v>2.6382143931651214</v>
      </c>
      <c r="P28" s="10">
        <v>2.3203337629125196</v>
      </c>
      <c r="Q28" s="10">
        <v>2.2693541937109716</v>
      </c>
      <c r="R28" s="10">
        <v>2.2697267280377202</v>
      </c>
      <c r="S28" s="10">
        <v>2.2497658405942049</v>
      </c>
      <c r="T28" s="10">
        <v>2.1952482713358572</v>
      </c>
      <c r="U28" s="10">
        <v>2.3092821129195755</v>
      </c>
      <c r="V28" s="10">
        <v>1.0446157834059999</v>
      </c>
      <c r="W28" s="10">
        <v>1.8277766650371181</v>
      </c>
      <c r="X28" s="10">
        <v>1.7753049987463412</v>
      </c>
      <c r="Y28" s="10">
        <v>2.531871149808341</v>
      </c>
      <c r="Z28" s="10">
        <v>3.3630477729294008</v>
      </c>
      <c r="AA28" s="10">
        <v>1.9851048740348967</v>
      </c>
      <c r="AB28" s="10">
        <v>2.0349535055825023</v>
      </c>
      <c r="AC28" s="10">
        <v>1.9082069808599569</v>
      </c>
      <c r="AD28" s="10">
        <v>1.6842318580953088</v>
      </c>
      <c r="AE28" s="10">
        <v>1.7627631550670002</v>
      </c>
      <c r="AF28" s="9">
        <v>1.0303570994228639</v>
      </c>
      <c r="AG28" s="9">
        <v>1.8028739921032422</v>
      </c>
      <c r="AH28" s="41">
        <v>1.0949249999999999</v>
      </c>
      <c r="AI28" s="40"/>
      <c r="AJ28" s="4">
        <f>D28*0.11</f>
        <v>0.2956162005926673</v>
      </c>
      <c r="AK28" s="38">
        <f t="shared" ref="AK28:BN28" si="36">E28*0.11</f>
        <v>0.23324756523751358</v>
      </c>
      <c r="AL28" s="38">
        <f t="shared" si="36"/>
        <v>0.2239407245512634</v>
      </c>
      <c r="AM28" s="38">
        <f t="shared" si="36"/>
        <v>0.23213633263439576</v>
      </c>
      <c r="AN28" s="38">
        <f t="shared" si="36"/>
        <v>0.23662086487833425</v>
      </c>
      <c r="AO28" s="38">
        <f t="shared" si="36"/>
        <v>0.25075461622516299</v>
      </c>
      <c r="AP28" s="38">
        <f t="shared" si="36"/>
        <v>0.24187243767945632</v>
      </c>
      <c r="AQ28" s="38">
        <f t="shared" si="36"/>
        <v>0.25015098480021136</v>
      </c>
      <c r="AR28" s="38">
        <f t="shared" si="36"/>
        <v>0.27741536719124965</v>
      </c>
      <c r="AS28" s="38">
        <f t="shared" si="36"/>
        <v>0.25336347842998663</v>
      </c>
      <c r="AT28" s="38">
        <f t="shared" si="36"/>
        <v>0.28165386919195651</v>
      </c>
      <c r="AU28" s="38">
        <f t="shared" si="36"/>
        <v>0.29020358324816337</v>
      </c>
      <c r="AV28" s="38">
        <f t="shared" si="36"/>
        <v>0.25523671392037717</v>
      </c>
      <c r="AW28" s="38">
        <f t="shared" si="36"/>
        <v>0.24962896130820689</v>
      </c>
      <c r="AX28" s="38">
        <f t="shared" si="36"/>
        <v>0.24966994008414922</v>
      </c>
      <c r="AY28" s="38">
        <f t="shared" si="36"/>
        <v>0.24747424246536254</v>
      </c>
      <c r="AZ28" s="38">
        <f t="shared" si="36"/>
        <v>0.24147730984694429</v>
      </c>
      <c r="BA28" s="38">
        <f t="shared" si="36"/>
        <v>0.25402103242115331</v>
      </c>
      <c r="BB28" s="38">
        <f t="shared" si="36"/>
        <v>0.11490773617465999</v>
      </c>
      <c r="BC28" s="38">
        <f t="shared" si="36"/>
        <v>0.201055433154083</v>
      </c>
      <c r="BD28" s="38">
        <f t="shared" si="36"/>
        <v>0.19528354986209753</v>
      </c>
      <c r="BE28" s="38">
        <f t="shared" si="36"/>
        <v>0.27850582647891753</v>
      </c>
      <c r="BF28" s="38">
        <f t="shared" si="36"/>
        <v>0.36993525502223407</v>
      </c>
      <c r="BG28" s="38">
        <f t="shared" si="36"/>
        <v>0.21836153614383863</v>
      </c>
      <c r="BH28" s="38">
        <f t="shared" si="36"/>
        <v>0.22384488561407526</v>
      </c>
      <c r="BI28" s="38">
        <f t="shared" si="36"/>
        <v>0.20990276789459525</v>
      </c>
      <c r="BJ28" s="38">
        <f t="shared" si="36"/>
        <v>0.18526550439048398</v>
      </c>
      <c r="BK28" s="38">
        <f t="shared" si="36"/>
        <v>0.19390394705737002</v>
      </c>
      <c r="BL28" s="38">
        <f t="shared" si="36"/>
        <v>0.11333928093651503</v>
      </c>
      <c r="BM28" s="38">
        <f t="shared" si="36"/>
        <v>0.19831613913135665</v>
      </c>
      <c r="BN28" s="38">
        <f t="shared" si="36"/>
        <v>0.12044174999999999</v>
      </c>
    </row>
    <row r="29" spans="2:66" x14ac:dyDescent="0.25">
      <c r="B29" s="41" t="s">
        <v>42</v>
      </c>
      <c r="C29" s="9" t="s">
        <v>36</v>
      </c>
      <c r="D29" s="9">
        <v>5.8179289989259644</v>
      </c>
      <c r="E29" s="10">
        <v>5.0461289367836528</v>
      </c>
      <c r="F29" s="10">
        <v>5.722694616438595</v>
      </c>
      <c r="G29" s="10">
        <v>5.357737425198172</v>
      </c>
      <c r="H29" s="10">
        <v>3.508473829360188</v>
      </c>
      <c r="I29" s="10">
        <v>4.4981838758113231</v>
      </c>
      <c r="J29" s="10">
        <v>1.0719409473941479</v>
      </c>
      <c r="K29" s="10">
        <v>2.4297129303015907</v>
      </c>
      <c r="L29" s="10">
        <v>8.0378102803103957</v>
      </c>
      <c r="M29" s="10">
        <v>6.01568872253086</v>
      </c>
      <c r="N29" s="10">
        <v>5.4030768902799498</v>
      </c>
      <c r="O29" s="10">
        <v>4.799278477136153</v>
      </c>
      <c r="P29" s="10">
        <v>3.6468085329376203</v>
      </c>
      <c r="Q29" s="10">
        <v>4.7410279417206667</v>
      </c>
      <c r="R29" s="10">
        <v>5.0310522773702999</v>
      </c>
      <c r="S29" s="10">
        <v>7.0818375837473253</v>
      </c>
      <c r="T29" s="10">
        <v>6.9132030438149101</v>
      </c>
      <c r="U29" s="10">
        <v>7.9389911917537779</v>
      </c>
      <c r="V29" s="10">
        <v>6.6130732796299787</v>
      </c>
      <c r="W29" s="10">
        <v>4.4228086588614701</v>
      </c>
      <c r="X29" s="10">
        <v>6.4593188642190817</v>
      </c>
      <c r="Y29" s="10">
        <v>6.0256857271666409</v>
      </c>
      <c r="Z29" s="10">
        <v>7.1108319247105047</v>
      </c>
      <c r="AA29" s="10">
        <v>6.2285504005337131</v>
      </c>
      <c r="AB29" s="10">
        <v>6.052312638968842</v>
      </c>
      <c r="AC29" s="10">
        <v>5.7095819692111442</v>
      </c>
      <c r="AD29" s="10">
        <v>7.3505926441220257</v>
      </c>
      <c r="AE29" s="10">
        <v>5.4381331505169088</v>
      </c>
      <c r="AF29" s="9">
        <v>5.9160526037945953</v>
      </c>
      <c r="AG29" s="9">
        <v>6.5445020796546318</v>
      </c>
      <c r="AH29" s="41">
        <v>4.7836990179808945</v>
      </c>
      <c r="AI29" s="40"/>
      <c r="AJ29" s="38">
        <f t="shared" ref="AJ29:AJ36" si="37">D29*0.11</f>
        <v>0.63997218988185611</v>
      </c>
      <c r="AK29" s="38">
        <f t="shared" ref="AK29:AK36" si="38">E29*0.11</f>
        <v>0.55507418304620182</v>
      </c>
      <c r="AL29" s="38">
        <f t="shared" ref="AL29:AL36" si="39">F29*0.11</f>
        <v>0.62949640780824545</v>
      </c>
      <c r="AM29" s="38">
        <f t="shared" ref="AM29:AM36" si="40">G29*0.11</f>
        <v>0.58935111677179897</v>
      </c>
      <c r="AN29" s="38">
        <f t="shared" ref="AN29:AN36" si="41">H29*0.11</f>
        <v>0.38593212122962067</v>
      </c>
      <c r="AO29" s="38">
        <f t="shared" ref="AO29:AO36" si="42">I29*0.11</f>
        <v>0.49480022633924553</v>
      </c>
      <c r="AP29" s="38">
        <f t="shared" ref="AP29:AP36" si="43">J29*0.11</f>
        <v>0.11791350421335627</v>
      </c>
      <c r="AQ29" s="38">
        <f t="shared" ref="AQ29:AQ36" si="44">K29*0.11</f>
        <v>0.26726842233317499</v>
      </c>
      <c r="AR29" s="38">
        <f t="shared" ref="AR29:AR36" si="45">L29*0.11</f>
        <v>0.88415913083414355</v>
      </c>
      <c r="AS29" s="38">
        <f t="shared" ref="AS29:AS36" si="46">M29*0.11</f>
        <v>0.66172575947839463</v>
      </c>
      <c r="AT29" s="38">
        <f t="shared" ref="AT29:AT36" si="47">N29*0.11</f>
        <v>0.59433845793079443</v>
      </c>
      <c r="AU29" s="38">
        <f t="shared" ref="AU29:AU36" si="48">O29*0.11</f>
        <v>0.52792063248497678</v>
      </c>
      <c r="AV29" s="38">
        <f t="shared" ref="AV29:AV36" si="49">P29*0.11</f>
        <v>0.40114893862313822</v>
      </c>
      <c r="AW29" s="38">
        <f t="shared" ref="AW29:AW36" si="50">Q29*0.11</f>
        <v>0.52151307358927335</v>
      </c>
      <c r="AX29" s="38">
        <f t="shared" ref="AX29:AX36" si="51">R29*0.11</f>
        <v>0.553415750510733</v>
      </c>
      <c r="AY29" s="38">
        <f t="shared" ref="AY29:AY36" si="52">S29*0.11</f>
        <v>0.77900213421220577</v>
      </c>
      <c r="AZ29" s="38">
        <f t="shared" ref="AZ29:AZ36" si="53">T29*0.11</f>
        <v>0.76045233481964014</v>
      </c>
      <c r="BA29" s="38">
        <f t="shared" ref="BA29:BA36" si="54">U29*0.11</f>
        <v>0.87328903109291556</v>
      </c>
      <c r="BB29" s="38">
        <f t="shared" ref="BB29:BB36" si="55">V29*0.11</f>
        <v>0.72743806075929762</v>
      </c>
      <c r="BC29" s="38">
        <f t="shared" ref="BC29:BC36" si="56">W29*0.11</f>
        <v>0.48650895247476172</v>
      </c>
      <c r="BD29" s="38">
        <f t="shared" ref="BD29:BD36" si="57">X29*0.11</f>
        <v>0.71052507506409901</v>
      </c>
      <c r="BE29" s="38">
        <f t="shared" ref="BE29:BE36" si="58">Y29*0.11</f>
        <v>0.66282542998833049</v>
      </c>
      <c r="BF29" s="38">
        <f t="shared" ref="BF29:BF36" si="59">Z29*0.11</f>
        <v>0.78219151171815549</v>
      </c>
      <c r="BG29" s="38">
        <f t="shared" ref="BG29:BG36" si="60">AA29*0.11</f>
        <v>0.6851405440587085</v>
      </c>
      <c r="BH29" s="38">
        <f t="shared" ref="BH29:BH36" si="61">AB29*0.11</f>
        <v>0.66575439028657257</v>
      </c>
      <c r="BI29" s="38">
        <f t="shared" ref="BI29:BI36" si="62">AC29*0.11</f>
        <v>0.62805401661322591</v>
      </c>
      <c r="BJ29" s="38">
        <f t="shared" ref="BJ29:BJ36" si="63">AD29*0.11</f>
        <v>0.80856519085342282</v>
      </c>
      <c r="BK29" s="38">
        <f t="shared" ref="BK29:BK36" si="64">AE29*0.11</f>
        <v>0.59819464655685994</v>
      </c>
      <c r="BL29" s="38">
        <f t="shared" ref="BL29:BL36" si="65">AF29*0.11</f>
        <v>0.65076578641740546</v>
      </c>
      <c r="BM29" s="38">
        <f t="shared" ref="BM29:BN36" si="66">AG29*0.11</f>
        <v>0.71989522876200951</v>
      </c>
      <c r="BN29" s="38">
        <f t="shared" si="66"/>
        <v>0.52620689197789838</v>
      </c>
    </row>
    <row r="30" spans="2:66" x14ac:dyDescent="0.25">
      <c r="B30" s="41" t="s">
        <v>43</v>
      </c>
      <c r="C30" s="9" t="s">
        <v>37</v>
      </c>
      <c r="D30" s="9">
        <v>51.98423262355972</v>
      </c>
      <c r="E30" s="10">
        <v>42.323322122147786</v>
      </c>
      <c r="F30" s="10">
        <v>48.408131346881355</v>
      </c>
      <c r="G30" s="10">
        <v>50.362941592601054</v>
      </c>
      <c r="H30" s="10">
        <v>44.198787071659801</v>
      </c>
      <c r="I30" s="10">
        <v>48.918568023282603</v>
      </c>
      <c r="J30" s="10">
        <v>48.998700669071255</v>
      </c>
      <c r="K30" s="10">
        <v>50.598010806980867</v>
      </c>
      <c r="L30" s="10">
        <v>50.747209417077407</v>
      </c>
      <c r="M30" s="10">
        <v>50.896362170232472</v>
      </c>
      <c r="N30" s="10">
        <v>52.724215328271562</v>
      </c>
      <c r="O30" s="10">
        <v>39.813619294528877</v>
      </c>
      <c r="P30" s="10">
        <v>43.301052038114697</v>
      </c>
      <c r="Q30" s="10">
        <v>36.783087632261768</v>
      </c>
      <c r="R30" s="10">
        <v>41.026210485920203</v>
      </c>
      <c r="S30" s="10">
        <v>24.619401449187848</v>
      </c>
      <c r="T30" s="10">
        <v>20.58882071941574</v>
      </c>
      <c r="U30" s="10">
        <v>21.83597926507225</v>
      </c>
      <c r="V30" s="10">
        <v>19.677836135491106</v>
      </c>
      <c r="W30" s="10">
        <v>18.795183743271593</v>
      </c>
      <c r="X30" s="10">
        <v>15.929099692204471</v>
      </c>
      <c r="Y30" s="10">
        <v>14.415881484790145</v>
      </c>
      <c r="Z30" s="10">
        <v>11.11088332998736</v>
      </c>
      <c r="AA30" s="10">
        <v>11.125431683134805</v>
      </c>
      <c r="AB30" s="10">
        <v>10.506972710555123</v>
      </c>
      <c r="AC30" s="10">
        <v>7.2421899723948808</v>
      </c>
      <c r="AD30" s="10">
        <v>9.9870612120183235</v>
      </c>
      <c r="AE30" s="10">
        <v>9.2523372529772328</v>
      </c>
      <c r="AF30" s="9">
        <v>10.085937638552936</v>
      </c>
      <c r="AG30" s="9">
        <v>7.6372542714015532</v>
      </c>
      <c r="AH30" s="41">
        <v>5.4263080684478506</v>
      </c>
      <c r="AI30" s="40"/>
      <c r="AJ30" s="38">
        <f t="shared" si="37"/>
        <v>5.718265588591569</v>
      </c>
      <c r="AK30" s="38">
        <f t="shared" si="38"/>
        <v>4.6555654334362568</v>
      </c>
      <c r="AL30" s="38">
        <f t="shared" si="39"/>
        <v>5.3248944481569493</v>
      </c>
      <c r="AM30" s="38">
        <f t="shared" si="40"/>
        <v>5.5399235751861156</v>
      </c>
      <c r="AN30" s="38">
        <f t="shared" si="41"/>
        <v>4.8618665778825783</v>
      </c>
      <c r="AO30" s="38">
        <f t="shared" si="42"/>
        <v>5.3810424825610861</v>
      </c>
      <c r="AP30" s="38">
        <f t="shared" si="43"/>
        <v>5.3898570735978382</v>
      </c>
      <c r="AQ30" s="38">
        <f t="shared" si="44"/>
        <v>5.565781188767895</v>
      </c>
      <c r="AR30" s="38">
        <f t="shared" si="45"/>
        <v>5.5821930358785146</v>
      </c>
      <c r="AS30" s="38">
        <f t="shared" si="46"/>
        <v>5.5985998387255718</v>
      </c>
      <c r="AT30" s="38">
        <f t="shared" si="47"/>
        <v>5.7996636861098718</v>
      </c>
      <c r="AU30" s="38">
        <f t="shared" si="48"/>
        <v>4.3794981223981768</v>
      </c>
      <c r="AV30" s="38">
        <f t="shared" si="49"/>
        <v>4.763115724192617</v>
      </c>
      <c r="AW30" s="38">
        <f t="shared" si="50"/>
        <v>4.0461396395487945</v>
      </c>
      <c r="AX30" s="38">
        <f t="shared" si="51"/>
        <v>4.5128831534512219</v>
      </c>
      <c r="AY30" s="38">
        <f t="shared" si="52"/>
        <v>2.7081341594106632</v>
      </c>
      <c r="AZ30" s="38">
        <f t="shared" si="53"/>
        <v>2.2647702791357314</v>
      </c>
      <c r="BA30" s="38">
        <f t="shared" si="54"/>
        <v>2.4019577191579478</v>
      </c>
      <c r="BB30" s="38">
        <f t="shared" si="55"/>
        <v>2.1645619749040215</v>
      </c>
      <c r="BC30" s="38">
        <f t="shared" si="56"/>
        <v>2.0674702117598751</v>
      </c>
      <c r="BD30" s="38">
        <f t="shared" si="57"/>
        <v>1.7522009661424918</v>
      </c>
      <c r="BE30" s="38">
        <f t="shared" si="58"/>
        <v>1.5857469633269159</v>
      </c>
      <c r="BF30" s="38">
        <f t="shared" si="59"/>
        <v>1.2221971662986095</v>
      </c>
      <c r="BG30" s="38">
        <f t="shared" si="60"/>
        <v>1.2237974851448286</v>
      </c>
      <c r="BH30" s="38">
        <f t="shared" si="61"/>
        <v>1.1557669981610637</v>
      </c>
      <c r="BI30" s="38">
        <f t="shared" si="62"/>
        <v>0.79664089696343687</v>
      </c>
      <c r="BJ30" s="38">
        <f t="shared" si="63"/>
        <v>1.0985767333220156</v>
      </c>
      <c r="BK30" s="38">
        <f t="shared" si="64"/>
        <v>1.0177570978274957</v>
      </c>
      <c r="BL30" s="38">
        <f t="shared" si="65"/>
        <v>1.109453140240823</v>
      </c>
      <c r="BM30" s="38">
        <f t="shared" si="66"/>
        <v>0.84009796985417085</v>
      </c>
      <c r="BN30" s="38">
        <f t="shared" si="66"/>
        <v>0.59689388752926353</v>
      </c>
    </row>
    <row r="31" spans="2:66" x14ac:dyDescent="0.25">
      <c r="B31" s="41" t="s">
        <v>44</v>
      </c>
      <c r="C31" s="9" t="s">
        <v>38</v>
      </c>
      <c r="D31" s="9">
        <v>68.184001603257983</v>
      </c>
      <c r="E31" s="10">
        <v>58.881029276111867</v>
      </c>
      <c r="F31" s="10">
        <v>63.842700316506523</v>
      </c>
      <c r="G31" s="10">
        <v>71.75187496721567</v>
      </c>
      <c r="H31" s="10">
        <v>67.674408265673165</v>
      </c>
      <c r="I31" s="10">
        <v>66.503433791940722</v>
      </c>
      <c r="J31" s="10">
        <v>67.906849938717841</v>
      </c>
      <c r="K31" s="10">
        <v>67.990114516407672</v>
      </c>
      <c r="L31" s="10">
        <v>63.922540534789476</v>
      </c>
      <c r="M31" s="10">
        <v>68.70653832393387</v>
      </c>
      <c r="N31" s="10">
        <v>80.191556807967117</v>
      </c>
      <c r="O31" s="10">
        <v>62.290125281172074</v>
      </c>
      <c r="P31" s="10">
        <v>62.416703559254074</v>
      </c>
      <c r="Q31" s="10">
        <v>68.595536534904127</v>
      </c>
      <c r="R31" s="10">
        <v>69.741471327082678</v>
      </c>
      <c r="S31" s="10">
        <v>37.737020657101382</v>
      </c>
      <c r="T31" s="10">
        <v>37.567464615689836</v>
      </c>
      <c r="U31" s="10">
        <v>35.080519922334808</v>
      </c>
      <c r="V31" s="10">
        <v>34.033494793906407</v>
      </c>
      <c r="W31" s="10">
        <v>34.806715649683809</v>
      </c>
      <c r="X31" s="10">
        <v>34.306326265630929</v>
      </c>
      <c r="Y31" s="10">
        <v>36.949167849110864</v>
      </c>
      <c r="Z31" s="10">
        <v>40.258376143906382</v>
      </c>
      <c r="AA31" s="10">
        <v>39.960558099965226</v>
      </c>
      <c r="AB31" s="10">
        <v>39.284924048043969</v>
      </c>
      <c r="AC31" s="10">
        <v>41.00061221421101</v>
      </c>
      <c r="AD31" s="10">
        <v>39.589946331422539</v>
      </c>
      <c r="AE31" s="10">
        <v>33.686721140515949</v>
      </c>
      <c r="AF31" s="9">
        <v>32.233095150648886</v>
      </c>
      <c r="AG31" s="9">
        <v>33.283825460988609</v>
      </c>
      <c r="AH31" s="41">
        <v>33.724254014043844</v>
      </c>
      <c r="AI31" s="40"/>
      <c r="AJ31" s="38">
        <f t="shared" si="37"/>
        <v>7.5002401763583784</v>
      </c>
      <c r="AK31" s="38">
        <f t="shared" si="38"/>
        <v>6.4769132203723059</v>
      </c>
      <c r="AL31" s="38">
        <f t="shared" si="39"/>
        <v>7.0226970348157174</v>
      </c>
      <c r="AM31" s="38">
        <f t="shared" si="40"/>
        <v>7.8927062463937236</v>
      </c>
      <c r="AN31" s="38">
        <f t="shared" si="41"/>
        <v>7.444184909224048</v>
      </c>
      <c r="AO31" s="38">
        <f t="shared" si="42"/>
        <v>7.3153777171134795</v>
      </c>
      <c r="AP31" s="38">
        <f t="shared" si="43"/>
        <v>7.4697534932589624</v>
      </c>
      <c r="AQ31" s="38">
        <f t="shared" si="44"/>
        <v>7.478912596804844</v>
      </c>
      <c r="AR31" s="38">
        <f t="shared" si="45"/>
        <v>7.0314794588268423</v>
      </c>
      <c r="AS31" s="38">
        <f t="shared" si="46"/>
        <v>7.5577192156327255</v>
      </c>
      <c r="AT31" s="38">
        <f t="shared" si="47"/>
        <v>8.8210712488763825</v>
      </c>
      <c r="AU31" s="38">
        <f t="shared" si="48"/>
        <v>6.8519137809289283</v>
      </c>
      <c r="AV31" s="38">
        <f t="shared" si="49"/>
        <v>6.8658373915179478</v>
      </c>
      <c r="AW31" s="38">
        <f t="shared" si="50"/>
        <v>7.5455090188394545</v>
      </c>
      <c r="AX31" s="38">
        <f t="shared" si="51"/>
        <v>7.6715618459790944</v>
      </c>
      <c r="AY31" s="38">
        <f t="shared" si="52"/>
        <v>4.1510722722811524</v>
      </c>
      <c r="AZ31" s="38">
        <f t="shared" si="53"/>
        <v>4.1324211077258823</v>
      </c>
      <c r="BA31" s="38">
        <f t="shared" si="54"/>
        <v>3.858857191456829</v>
      </c>
      <c r="BB31" s="38">
        <f t="shared" si="55"/>
        <v>3.7436844273297045</v>
      </c>
      <c r="BC31" s="38">
        <f t="shared" si="56"/>
        <v>3.8287387214652191</v>
      </c>
      <c r="BD31" s="38">
        <f t="shared" si="57"/>
        <v>3.7736958892194021</v>
      </c>
      <c r="BE31" s="38">
        <f t="shared" si="58"/>
        <v>4.0644084634021951</v>
      </c>
      <c r="BF31" s="38">
        <f t="shared" si="59"/>
        <v>4.4284213758297017</v>
      </c>
      <c r="BG31" s="38">
        <f t="shared" si="60"/>
        <v>4.3956613909961746</v>
      </c>
      <c r="BH31" s="38">
        <f t="shared" si="61"/>
        <v>4.3213416452848366</v>
      </c>
      <c r="BI31" s="38">
        <f t="shared" si="62"/>
        <v>4.510067343563211</v>
      </c>
      <c r="BJ31" s="38">
        <f t="shared" si="63"/>
        <v>4.3548940964564791</v>
      </c>
      <c r="BK31" s="38">
        <f t="shared" si="64"/>
        <v>3.7055393254567544</v>
      </c>
      <c r="BL31" s="38">
        <f t="shared" si="65"/>
        <v>3.5456404665713777</v>
      </c>
      <c r="BM31" s="38">
        <f t="shared" si="66"/>
        <v>3.661220800708747</v>
      </c>
      <c r="BN31" s="38">
        <f t="shared" si="66"/>
        <v>3.7096679415448226</v>
      </c>
    </row>
    <row r="32" spans="2:66" x14ac:dyDescent="0.25">
      <c r="B32" s="41" t="s">
        <v>45</v>
      </c>
      <c r="C32" s="9" t="s">
        <v>13</v>
      </c>
      <c r="D32" s="9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3.3854666226300005E-2</v>
      </c>
      <c r="AD32" s="10">
        <v>0.20872853661990595</v>
      </c>
      <c r="AE32" s="10">
        <v>0.39646276685591414</v>
      </c>
      <c r="AF32" s="9">
        <v>0.34871944063724997</v>
      </c>
      <c r="AG32" s="9">
        <v>0.55938202302922202</v>
      </c>
      <c r="AH32" s="41">
        <v>0.37822867928085607</v>
      </c>
      <c r="AI32" s="40"/>
      <c r="AJ32" s="38">
        <f t="shared" si="37"/>
        <v>0</v>
      </c>
      <c r="AK32" s="38">
        <f t="shared" si="38"/>
        <v>0</v>
      </c>
      <c r="AL32" s="38">
        <f t="shared" si="39"/>
        <v>0</v>
      </c>
      <c r="AM32" s="38">
        <f t="shared" si="40"/>
        <v>0</v>
      </c>
      <c r="AN32" s="38">
        <f t="shared" si="41"/>
        <v>0</v>
      </c>
      <c r="AO32" s="38">
        <f t="shared" si="42"/>
        <v>0</v>
      </c>
      <c r="AP32" s="38">
        <f t="shared" si="43"/>
        <v>0</v>
      </c>
      <c r="AQ32" s="38">
        <f t="shared" si="44"/>
        <v>0</v>
      </c>
      <c r="AR32" s="38">
        <f t="shared" si="45"/>
        <v>0</v>
      </c>
      <c r="AS32" s="38">
        <f t="shared" si="46"/>
        <v>0</v>
      </c>
      <c r="AT32" s="38">
        <f t="shared" si="47"/>
        <v>0</v>
      </c>
      <c r="AU32" s="38">
        <f t="shared" si="48"/>
        <v>0</v>
      </c>
      <c r="AV32" s="38">
        <f t="shared" si="49"/>
        <v>0</v>
      </c>
      <c r="AW32" s="38">
        <f t="shared" si="50"/>
        <v>0</v>
      </c>
      <c r="AX32" s="38">
        <f t="shared" si="51"/>
        <v>0</v>
      </c>
      <c r="AY32" s="38">
        <f t="shared" si="52"/>
        <v>0</v>
      </c>
      <c r="AZ32" s="38">
        <f t="shared" si="53"/>
        <v>0</v>
      </c>
      <c r="BA32" s="38">
        <f t="shared" si="54"/>
        <v>0</v>
      </c>
      <c r="BB32" s="38">
        <f t="shared" si="55"/>
        <v>0</v>
      </c>
      <c r="BC32" s="38">
        <f t="shared" si="56"/>
        <v>0</v>
      </c>
      <c r="BD32" s="38">
        <f t="shared" si="57"/>
        <v>0</v>
      </c>
      <c r="BE32" s="38">
        <f t="shared" si="58"/>
        <v>0</v>
      </c>
      <c r="BF32" s="38">
        <f t="shared" si="59"/>
        <v>0</v>
      </c>
      <c r="BG32" s="38">
        <f t="shared" si="60"/>
        <v>0</v>
      </c>
      <c r="BH32" s="38">
        <f t="shared" si="61"/>
        <v>0</v>
      </c>
      <c r="BI32" s="38">
        <f t="shared" si="62"/>
        <v>3.7240132848930007E-3</v>
      </c>
      <c r="BJ32" s="38">
        <f t="shared" si="63"/>
        <v>2.2960139028189656E-2</v>
      </c>
      <c r="BK32" s="38">
        <f t="shared" si="64"/>
        <v>4.3610904354150555E-2</v>
      </c>
      <c r="BL32" s="38">
        <f t="shared" si="65"/>
        <v>3.8359138470097497E-2</v>
      </c>
      <c r="BM32" s="38">
        <f t="shared" si="66"/>
        <v>6.1532022533214423E-2</v>
      </c>
      <c r="BN32" s="38">
        <f t="shared" si="66"/>
        <v>4.1605154720894169E-2</v>
      </c>
    </row>
    <row r="33" spans="2:66" x14ac:dyDescent="0.25">
      <c r="B33" s="41" t="s">
        <v>46</v>
      </c>
      <c r="C33" s="9" t="s">
        <v>8</v>
      </c>
      <c r="D33" s="9">
        <v>0.11728707000000001</v>
      </c>
      <c r="E33" s="10">
        <v>9.1223957007465023E-2</v>
      </c>
      <c r="F33" s="10">
        <v>5.3625454377689806E-2</v>
      </c>
      <c r="G33" s="10">
        <v>9.63497351739597E-2</v>
      </c>
      <c r="H33" s="10">
        <v>1.3545726129400762E-2</v>
      </c>
      <c r="I33" s="10">
        <v>1.1302015338790893E-2</v>
      </c>
      <c r="J33" s="10">
        <v>6.5892953297797069E-2</v>
      </c>
      <c r="K33" s="10">
        <v>3.593561495218308E-2</v>
      </c>
      <c r="L33" s="10">
        <v>7.1422412044307007E-2</v>
      </c>
      <c r="M33" s="10">
        <v>7.2429001518325958E-2</v>
      </c>
      <c r="N33" s="10">
        <v>9.8392267162437028E-2</v>
      </c>
      <c r="O33" s="10">
        <v>9.5986175681399721E-2</v>
      </c>
      <c r="P33" s="10">
        <v>6.1421551826204901E-2</v>
      </c>
      <c r="Q33" s="10">
        <v>7.4272979154724791E-2</v>
      </c>
      <c r="R33" s="10">
        <v>9.2597558823529394E-2</v>
      </c>
      <c r="S33" s="10">
        <v>8.9719740808882592E-2</v>
      </c>
      <c r="T33" s="10">
        <v>0.10112477413521814</v>
      </c>
      <c r="U33" s="10">
        <v>9.9505312282491917E-2</v>
      </c>
      <c r="V33" s="10">
        <v>0.10061682659407398</v>
      </c>
      <c r="W33" s="10">
        <v>9.2163290687315824E-2</v>
      </c>
      <c r="X33" s="10">
        <v>8.0718000000000012E-2</v>
      </c>
      <c r="Y33" s="10">
        <v>6.682391062547724E-2</v>
      </c>
      <c r="Z33" s="10">
        <v>2.4601908463856525E-2</v>
      </c>
      <c r="AA33" s="10">
        <v>5.6553163960376173E-3</v>
      </c>
      <c r="AB33" s="10">
        <v>6.8933030117213144E-4</v>
      </c>
      <c r="AC33" s="10">
        <v>0</v>
      </c>
      <c r="AD33" s="10">
        <v>0</v>
      </c>
      <c r="AE33" s="10">
        <v>0</v>
      </c>
      <c r="AF33" s="9">
        <v>0</v>
      </c>
      <c r="AG33" s="9">
        <v>0</v>
      </c>
      <c r="AH33" s="41">
        <v>0</v>
      </c>
      <c r="AI33" s="40"/>
      <c r="AJ33" s="38">
        <f t="shared" si="37"/>
        <v>1.2901577700000002E-2</v>
      </c>
      <c r="AK33" s="38">
        <f t="shared" si="38"/>
        <v>1.0034635270821152E-2</v>
      </c>
      <c r="AL33" s="38">
        <f t="shared" si="39"/>
        <v>5.898799981545879E-3</v>
      </c>
      <c r="AM33" s="38">
        <f t="shared" si="40"/>
        <v>1.0598470869135568E-2</v>
      </c>
      <c r="AN33" s="38">
        <f t="shared" si="41"/>
        <v>1.4900298742340839E-3</v>
      </c>
      <c r="AO33" s="38">
        <f t="shared" si="42"/>
        <v>1.2432216872669982E-3</v>
      </c>
      <c r="AP33" s="38">
        <f t="shared" si="43"/>
        <v>7.248224862757678E-3</v>
      </c>
      <c r="AQ33" s="38">
        <f t="shared" si="44"/>
        <v>3.9529176447401391E-3</v>
      </c>
      <c r="AR33" s="38">
        <f t="shared" si="45"/>
        <v>7.8564653248737702E-3</v>
      </c>
      <c r="AS33" s="38">
        <f t="shared" si="46"/>
        <v>7.967190167015855E-3</v>
      </c>
      <c r="AT33" s="38">
        <f t="shared" si="47"/>
        <v>1.0823149387868073E-2</v>
      </c>
      <c r="AU33" s="38">
        <f t="shared" si="48"/>
        <v>1.0558479324953969E-2</v>
      </c>
      <c r="AV33" s="38">
        <f t="shared" si="49"/>
        <v>6.7563707008825389E-3</v>
      </c>
      <c r="AW33" s="38">
        <f t="shared" si="50"/>
        <v>8.1700277070197273E-3</v>
      </c>
      <c r="AX33" s="38">
        <f t="shared" si="51"/>
        <v>1.0185731470588233E-2</v>
      </c>
      <c r="AY33" s="38">
        <f t="shared" si="52"/>
        <v>9.8691714889770858E-3</v>
      </c>
      <c r="AZ33" s="38">
        <f t="shared" si="53"/>
        <v>1.1123725154873997E-2</v>
      </c>
      <c r="BA33" s="38">
        <f t="shared" si="54"/>
        <v>1.094558435107411E-2</v>
      </c>
      <c r="BB33" s="38">
        <f t="shared" si="55"/>
        <v>1.1067850925348137E-2</v>
      </c>
      <c r="BC33" s="38">
        <f t="shared" si="56"/>
        <v>1.013796197560474E-2</v>
      </c>
      <c r="BD33" s="38">
        <f t="shared" si="57"/>
        <v>8.8789800000000016E-3</v>
      </c>
      <c r="BE33" s="38">
        <f t="shared" si="58"/>
        <v>7.3506301688024966E-3</v>
      </c>
      <c r="BF33" s="38">
        <f t="shared" si="59"/>
        <v>2.7062099310242176E-3</v>
      </c>
      <c r="BG33" s="38">
        <f t="shared" si="60"/>
        <v>6.2208480356413793E-4</v>
      </c>
      <c r="BH33" s="38">
        <f t="shared" si="61"/>
        <v>7.582633312893446E-5</v>
      </c>
      <c r="BI33" s="38">
        <f t="shared" si="62"/>
        <v>0</v>
      </c>
      <c r="BJ33" s="38">
        <f t="shared" si="63"/>
        <v>0</v>
      </c>
      <c r="BK33" s="38">
        <f t="shared" si="64"/>
        <v>0</v>
      </c>
      <c r="BL33" s="38">
        <f t="shared" si="65"/>
        <v>0</v>
      </c>
      <c r="BM33" s="38">
        <f t="shared" si="66"/>
        <v>0</v>
      </c>
      <c r="BN33" s="38">
        <f t="shared" si="66"/>
        <v>0</v>
      </c>
    </row>
    <row r="34" spans="2:66" x14ac:dyDescent="0.25">
      <c r="B34" s="41" t="s">
        <v>47</v>
      </c>
      <c r="C34" s="9" t="s">
        <v>39</v>
      </c>
      <c r="D34" s="9">
        <v>1.459222534</v>
      </c>
      <c r="E34" s="10">
        <v>0.91345723349999997</v>
      </c>
      <c r="F34" s="10">
        <v>1.2286152875</v>
      </c>
      <c r="G34" s="10">
        <v>1.4306550365000001</v>
      </c>
      <c r="H34" s="10">
        <v>1.1650353595</v>
      </c>
      <c r="I34" s="10">
        <v>0.89005949350000013</v>
      </c>
      <c r="J34" s="10">
        <v>0.77035492400000005</v>
      </c>
      <c r="K34" s="10">
        <v>0.82127159900000002</v>
      </c>
      <c r="L34" s="10">
        <v>1.2837168454999999</v>
      </c>
      <c r="M34" s="10">
        <v>1.5983030755000001</v>
      </c>
      <c r="N34" s="10">
        <v>1.0465283125</v>
      </c>
      <c r="O34" s="10">
        <v>1.4387799875</v>
      </c>
      <c r="P34" s="10">
        <v>1.132254688</v>
      </c>
      <c r="Q34" s="10">
        <v>1.4155747460000003</v>
      </c>
      <c r="R34" s="10">
        <v>0.84408504780401239</v>
      </c>
      <c r="S34" s="10">
        <v>0.1500344975</v>
      </c>
      <c r="T34" s="10">
        <v>0.1037083935</v>
      </c>
      <c r="U34" s="10">
        <v>5.7419558000000002E-2</v>
      </c>
      <c r="V34" s="10">
        <v>0.24070340950000002</v>
      </c>
      <c r="W34" s="10">
        <v>0.26978273849999995</v>
      </c>
      <c r="X34" s="10">
        <v>0.573897926</v>
      </c>
      <c r="Y34" s="10">
        <v>0.55884267750000005</v>
      </c>
      <c r="Z34" s="10">
        <v>0.1737885065</v>
      </c>
      <c r="AA34" s="10">
        <v>0.35084142200000001</v>
      </c>
      <c r="AB34" s="10">
        <v>0.61349303300000002</v>
      </c>
      <c r="AC34" s="10">
        <v>0.49822242700000008</v>
      </c>
      <c r="AD34" s="10">
        <v>0.6484307155000002</v>
      </c>
      <c r="AE34" s="10">
        <v>0.80562675319999999</v>
      </c>
      <c r="AF34" s="9">
        <v>1.0976042983999998</v>
      </c>
      <c r="AG34" s="9">
        <v>0.84509888819999979</v>
      </c>
      <c r="AH34" s="41">
        <v>0.6928169233</v>
      </c>
      <c r="AI34" s="40"/>
      <c r="AJ34" s="38">
        <f t="shared" si="37"/>
        <v>0.16051447873999999</v>
      </c>
      <c r="AK34" s="38">
        <f t="shared" si="38"/>
        <v>0.100480295685</v>
      </c>
      <c r="AL34" s="38">
        <f t="shared" si="39"/>
        <v>0.13514768162500002</v>
      </c>
      <c r="AM34" s="38">
        <f t="shared" si="40"/>
        <v>0.15737205401500001</v>
      </c>
      <c r="AN34" s="38">
        <f t="shared" si="41"/>
        <v>0.12815388954500001</v>
      </c>
      <c r="AO34" s="38">
        <f t="shared" si="42"/>
        <v>9.7906544285000022E-2</v>
      </c>
      <c r="AP34" s="38">
        <f t="shared" si="43"/>
        <v>8.4739041640000012E-2</v>
      </c>
      <c r="AQ34" s="38">
        <f t="shared" si="44"/>
        <v>9.0339875890000004E-2</v>
      </c>
      <c r="AR34" s="38">
        <f t="shared" si="45"/>
        <v>0.141208853005</v>
      </c>
      <c r="AS34" s="38">
        <f t="shared" si="46"/>
        <v>0.17581333830500001</v>
      </c>
      <c r="AT34" s="38">
        <f t="shared" si="47"/>
        <v>0.115118114375</v>
      </c>
      <c r="AU34" s="38">
        <f t="shared" si="48"/>
        <v>0.15826579862500001</v>
      </c>
      <c r="AV34" s="38">
        <f t="shared" si="49"/>
        <v>0.12454801568</v>
      </c>
      <c r="AW34" s="38">
        <f t="shared" si="50"/>
        <v>0.15571322206000004</v>
      </c>
      <c r="AX34" s="38">
        <f t="shared" si="51"/>
        <v>9.284935525844136E-2</v>
      </c>
      <c r="AY34" s="38">
        <f t="shared" si="52"/>
        <v>1.6503794725E-2</v>
      </c>
      <c r="AZ34" s="38">
        <f t="shared" si="53"/>
        <v>1.1407923285E-2</v>
      </c>
      <c r="BA34" s="38">
        <f t="shared" si="54"/>
        <v>6.3161513800000001E-3</v>
      </c>
      <c r="BB34" s="38">
        <f t="shared" si="55"/>
        <v>2.6477375045000001E-2</v>
      </c>
      <c r="BC34" s="38">
        <f t="shared" si="56"/>
        <v>2.9676101234999995E-2</v>
      </c>
      <c r="BD34" s="38">
        <f t="shared" si="57"/>
        <v>6.3128771860000002E-2</v>
      </c>
      <c r="BE34" s="38">
        <f t="shared" si="58"/>
        <v>6.1472694525000003E-2</v>
      </c>
      <c r="BF34" s="38">
        <f t="shared" si="59"/>
        <v>1.9116735714999999E-2</v>
      </c>
      <c r="BG34" s="38">
        <f t="shared" si="60"/>
        <v>3.859255642E-2</v>
      </c>
      <c r="BH34" s="38">
        <f t="shared" si="61"/>
        <v>6.7484233630000001E-2</v>
      </c>
      <c r="BI34" s="38">
        <f t="shared" si="62"/>
        <v>5.4804466970000007E-2</v>
      </c>
      <c r="BJ34" s="38">
        <f t="shared" si="63"/>
        <v>7.1327378705000027E-2</v>
      </c>
      <c r="BK34" s="38">
        <f t="shared" si="64"/>
        <v>8.8618942852000004E-2</v>
      </c>
      <c r="BL34" s="38">
        <f t="shared" si="65"/>
        <v>0.12073647282399998</v>
      </c>
      <c r="BM34" s="38">
        <f t="shared" si="66"/>
        <v>9.2960877701999983E-2</v>
      </c>
      <c r="BN34" s="38">
        <f t="shared" si="66"/>
        <v>7.6209861562999998E-2</v>
      </c>
    </row>
    <row r="35" spans="2:66" x14ac:dyDescent="0.25">
      <c r="B35" s="41" t="s">
        <v>48</v>
      </c>
      <c r="C35" s="9" t="s">
        <v>7</v>
      </c>
      <c r="D35" s="9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9">
        <v>0</v>
      </c>
      <c r="AG35" s="9">
        <v>0</v>
      </c>
      <c r="AH35" s="41">
        <v>0</v>
      </c>
      <c r="AI35" s="40"/>
      <c r="AJ35" s="38">
        <f t="shared" si="37"/>
        <v>0</v>
      </c>
      <c r="AK35" s="38">
        <f t="shared" si="38"/>
        <v>0</v>
      </c>
      <c r="AL35" s="38">
        <f t="shared" si="39"/>
        <v>0</v>
      </c>
      <c r="AM35" s="38">
        <f t="shared" si="40"/>
        <v>0</v>
      </c>
      <c r="AN35" s="38">
        <f t="shared" si="41"/>
        <v>0</v>
      </c>
      <c r="AO35" s="38">
        <f t="shared" si="42"/>
        <v>0</v>
      </c>
      <c r="AP35" s="38">
        <f t="shared" si="43"/>
        <v>0</v>
      </c>
      <c r="AQ35" s="38">
        <f t="shared" si="44"/>
        <v>0</v>
      </c>
      <c r="AR35" s="38">
        <f t="shared" si="45"/>
        <v>0</v>
      </c>
      <c r="AS35" s="38">
        <f t="shared" si="46"/>
        <v>0</v>
      </c>
      <c r="AT35" s="38">
        <f t="shared" si="47"/>
        <v>0</v>
      </c>
      <c r="AU35" s="38">
        <f t="shared" si="48"/>
        <v>0</v>
      </c>
      <c r="AV35" s="38">
        <f t="shared" si="49"/>
        <v>0</v>
      </c>
      <c r="AW35" s="38">
        <f t="shared" si="50"/>
        <v>0</v>
      </c>
      <c r="AX35" s="38">
        <f t="shared" si="51"/>
        <v>0</v>
      </c>
      <c r="AY35" s="38">
        <f t="shared" si="52"/>
        <v>0</v>
      </c>
      <c r="AZ35" s="38">
        <f t="shared" si="53"/>
        <v>0</v>
      </c>
      <c r="BA35" s="38">
        <f t="shared" si="54"/>
        <v>0</v>
      </c>
      <c r="BB35" s="38">
        <f t="shared" si="55"/>
        <v>0</v>
      </c>
      <c r="BC35" s="38">
        <f t="shared" si="56"/>
        <v>0</v>
      </c>
      <c r="BD35" s="38">
        <f t="shared" si="57"/>
        <v>0</v>
      </c>
      <c r="BE35" s="38">
        <f t="shared" si="58"/>
        <v>0</v>
      </c>
      <c r="BF35" s="38">
        <f t="shared" si="59"/>
        <v>0</v>
      </c>
      <c r="BG35" s="38">
        <f t="shared" si="60"/>
        <v>0</v>
      </c>
      <c r="BH35" s="38">
        <f t="shared" si="61"/>
        <v>0</v>
      </c>
      <c r="BI35" s="38">
        <f t="shared" si="62"/>
        <v>0</v>
      </c>
      <c r="BJ35" s="38">
        <f t="shared" si="63"/>
        <v>0</v>
      </c>
      <c r="BK35" s="38">
        <f t="shared" si="64"/>
        <v>0</v>
      </c>
      <c r="BL35" s="38">
        <f t="shared" si="65"/>
        <v>0</v>
      </c>
      <c r="BM35" s="38">
        <f t="shared" si="66"/>
        <v>0</v>
      </c>
      <c r="BN35" s="38">
        <f t="shared" si="66"/>
        <v>0</v>
      </c>
    </row>
    <row r="36" spans="2:66" x14ac:dyDescent="0.25">
      <c r="B36" s="41" t="s">
        <v>49</v>
      </c>
      <c r="C36" s="41" t="s">
        <v>40</v>
      </c>
      <c r="D36" s="41">
        <v>2.146745974000277</v>
      </c>
      <c r="E36" s="41">
        <v>2.1622704087619189</v>
      </c>
      <c r="F36" s="41">
        <v>2.1695317951070425</v>
      </c>
      <c r="G36" s="41">
        <v>2.1703350580815997</v>
      </c>
      <c r="H36" s="41">
        <v>2.1601299560592535</v>
      </c>
      <c r="I36" s="41">
        <v>2.1482166944797507</v>
      </c>
      <c r="J36" s="41">
        <v>2.1543402141263592</v>
      </c>
      <c r="K36" s="41">
        <v>2.1453768461080522</v>
      </c>
      <c r="L36" s="41">
        <v>2.1384968518574379</v>
      </c>
      <c r="M36" s="41">
        <v>2.1494105605040756</v>
      </c>
      <c r="N36" s="41">
        <v>2.119261271419671</v>
      </c>
      <c r="O36" s="41">
        <v>2.1663866207615232</v>
      </c>
      <c r="P36" s="41">
        <v>2.1502486588361966</v>
      </c>
      <c r="Q36" s="41">
        <v>2.173632210045378</v>
      </c>
      <c r="R36" s="41">
        <v>2.198922443980257</v>
      </c>
      <c r="S36" s="41">
        <v>2.2228281191095434</v>
      </c>
      <c r="T36" s="41">
        <v>2.266366202680091</v>
      </c>
      <c r="U36" s="41">
        <v>2.3175850502088768</v>
      </c>
      <c r="V36" s="41">
        <v>2.3782833055260477</v>
      </c>
      <c r="W36" s="41">
        <v>2.4545588626172186</v>
      </c>
      <c r="X36" s="41">
        <v>2.5258524640995033</v>
      </c>
      <c r="Y36" s="41">
        <v>2.6220118108628387</v>
      </c>
      <c r="Z36" s="41">
        <v>2.7117780423174596</v>
      </c>
      <c r="AA36" s="41">
        <v>2.800965746452786</v>
      </c>
      <c r="AB36" s="41">
        <v>2.9017492703447267</v>
      </c>
      <c r="AC36" s="41">
        <v>2.9954503101782999</v>
      </c>
      <c r="AD36" s="41">
        <v>3.0875141730260354</v>
      </c>
      <c r="AE36" s="41">
        <v>3.1719884358800972</v>
      </c>
      <c r="AF36" s="41">
        <v>3.2566586918615874</v>
      </c>
      <c r="AG36" s="41">
        <v>3.3380010338843213</v>
      </c>
      <c r="AH36" s="59">
        <v>3.4137983905678384</v>
      </c>
      <c r="AJ36" s="38">
        <f t="shared" si="37"/>
        <v>0.23614205714003048</v>
      </c>
      <c r="AK36" s="38">
        <f t="shared" si="38"/>
        <v>0.23784974496381109</v>
      </c>
      <c r="AL36" s="38">
        <f t="shared" si="39"/>
        <v>0.23864849746177469</v>
      </c>
      <c r="AM36" s="38">
        <f t="shared" si="40"/>
        <v>0.23873685638897596</v>
      </c>
      <c r="AN36" s="38">
        <f t="shared" si="41"/>
        <v>0.23761429516651789</v>
      </c>
      <c r="AO36" s="38">
        <f t="shared" si="42"/>
        <v>0.23630383639277258</v>
      </c>
      <c r="AP36" s="38">
        <f t="shared" si="43"/>
        <v>0.23697742355389953</v>
      </c>
      <c r="AQ36" s="38">
        <f t="shared" si="44"/>
        <v>0.23599145307188574</v>
      </c>
      <c r="AR36" s="38">
        <f t="shared" si="45"/>
        <v>0.23523465370431818</v>
      </c>
      <c r="AS36" s="38">
        <f t="shared" si="46"/>
        <v>0.23643516165544831</v>
      </c>
      <c r="AT36" s="38">
        <f t="shared" si="47"/>
        <v>0.23311873985616383</v>
      </c>
      <c r="AU36" s="38">
        <f t="shared" si="48"/>
        <v>0.23830252828376755</v>
      </c>
      <c r="AV36" s="38">
        <f t="shared" si="49"/>
        <v>0.23652735247198164</v>
      </c>
      <c r="AW36" s="38">
        <f t="shared" si="50"/>
        <v>0.23909954310499157</v>
      </c>
      <c r="AX36" s="38">
        <f t="shared" si="51"/>
        <v>0.24188146883782827</v>
      </c>
      <c r="AY36" s="38">
        <f t="shared" si="52"/>
        <v>0.24451109310204977</v>
      </c>
      <c r="AZ36" s="38">
        <f t="shared" si="53"/>
        <v>0.24930028229481002</v>
      </c>
      <c r="BA36" s="38">
        <f t="shared" si="54"/>
        <v>0.25493435552297644</v>
      </c>
      <c r="BB36" s="38">
        <f t="shared" si="55"/>
        <v>0.26161116360786524</v>
      </c>
      <c r="BC36" s="38">
        <f t="shared" si="56"/>
        <v>0.27000147488789406</v>
      </c>
      <c r="BD36" s="38">
        <f t="shared" si="57"/>
        <v>0.27784377105094538</v>
      </c>
      <c r="BE36" s="38">
        <f t="shared" si="58"/>
        <v>0.28842129919491227</v>
      </c>
      <c r="BF36" s="38">
        <f t="shared" si="59"/>
        <v>0.29829558465492056</v>
      </c>
      <c r="BG36" s="38">
        <f t="shared" si="60"/>
        <v>0.30810623210980648</v>
      </c>
      <c r="BH36" s="38">
        <f t="shared" si="61"/>
        <v>0.31919241973791995</v>
      </c>
      <c r="BI36" s="38">
        <f t="shared" si="62"/>
        <v>0.32949953411961297</v>
      </c>
      <c r="BJ36" s="38">
        <f t="shared" si="63"/>
        <v>0.33962655903286387</v>
      </c>
      <c r="BK36" s="38">
        <f t="shared" si="64"/>
        <v>0.34891872794681067</v>
      </c>
      <c r="BL36" s="38">
        <f t="shared" si="65"/>
        <v>0.35823245610477461</v>
      </c>
      <c r="BM36" s="38">
        <f t="shared" si="66"/>
        <v>0.36718011372727533</v>
      </c>
      <c r="BN36" s="38">
        <f t="shared" si="66"/>
        <v>0.37551782296246222</v>
      </c>
    </row>
    <row r="37" spans="2:66" x14ac:dyDescent="0.25">
      <c r="B37" s="41"/>
      <c r="C37" s="41" t="s">
        <v>1</v>
      </c>
      <c r="D37" s="41">
        <v>132.39683880913182</v>
      </c>
      <c r="E37" s="41">
        <v>111.53786434556281</v>
      </c>
      <c r="F37" s="41">
        <v>123.46112358545906</v>
      </c>
      <c r="G37" s="41">
        <v>133.28022411144681</v>
      </c>
      <c r="H37" s="41">
        <v>120.87147898000303</v>
      </c>
      <c r="I37" s="41">
        <v>125.24935131458194</v>
      </c>
      <c r="J37" s="41">
        <v>123.16691998914791</v>
      </c>
      <c r="K37" s="41">
        <v>126.29452217557046</v>
      </c>
      <c r="L37" s="41">
        <v>128.72315422513583</v>
      </c>
      <c r="M37" s="41">
        <v>131.74203620358313</v>
      </c>
      <c r="N37" s="41">
        <v>144.14352059752761</v>
      </c>
      <c r="O37" s="41">
        <v>113.24239022994516</v>
      </c>
      <c r="P37" s="41">
        <v>115.0288227918813</v>
      </c>
      <c r="Q37" s="41">
        <v>116.05248623779765</v>
      </c>
      <c r="R37" s="41">
        <v>121.20406586901869</v>
      </c>
      <c r="S37" s="41">
        <v>74.150607888049194</v>
      </c>
      <c r="T37" s="41">
        <v>69.735936020571643</v>
      </c>
      <c r="U37" s="41">
        <v>69.639282412571774</v>
      </c>
      <c r="V37" s="41">
        <v>64.088623534053625</v>
      </c>
      <c r="W37" s="41">
        <v>62.668989608658528</v>
      </c>
      <c r="X37" s="41">
        <v>61.650518210900323</v>
      </c>
      <c r="Y37" s="41">
        <v>63.170284609864311</v>
      </c>
      <c r="Z37" s="41">
        <v>64.753307628814966</v>
      </c>
      <c r="AA37" s="41">
        <v>62.45710754251747</v>
      </c>
      <c r="AB37" s="41">
        <v>61.395094536796336</v>
      </c>
      <c r="AC37" s="41">
        <v>59.388118540081585</v>
      </c>
      <c r="AD37" s="41">
        <v>62.55650547080414</v>
      </c>
      <c r="AE37" s="41">
        <v>54.514032655013104</v>
      </c>
      <c r="AF37" s="41">
        <v>53.968424923318118</v>
      </c>
      <c r="AG37" s="41">
        <v>54.010937749261572</v>
      </c>
      <c r="AH37" s="41">
        <v>49.514030093621287</v>
      </c>
      <c r="AI37" s="40" t="s">
        <v>1</v>
      </c>
      <c r="AJ37" s="38">
        <f t="shared" ref="AJ37" si="67">D37*0.11</f>
        <v>14.5636522690045</v>
      </c>
      <c r="AK37" s="38">
        <f t="shared" ref="AK37" si="68">E37*0.11</f>
        <v>12.269165078011909</v>
      </c>
      <c r="AL37" s="38">
        <f t="shared" ref="AL37" si="69">F37*0.11</f>
        <v>13.580723594400498</v>
      </c>
      <c r="AM37" s="38">
        <f t="shared" ref="AM37" si="70">G37*0.11</f>
        <v>14.66082465225915</v>
      </c>
      <c r="AN37" s="38">
        <f t="shared" ref="AN37" si="71">H37*0.11</f>
        <v>13.295862687800334</v>
      </c>
      <c r="AO37" s="38">
        <f t="shared" ref="AO37" si="72">I37*0.11</f>
        <v>13.777428644604013</v>
      </c>
      <c r="AP37" s="38">
        <f t="shared" ref="AP37" si="73">J37*0.11</f>
        <v>13.548361198806271</v>
      </c>
      <c r="AQ37" s="38">
        <f t="shared" ref="AQ37" si="74">K37*0.11</f>
        <v>13.892397439312751</v>
      </c>
      <c r="AR37" s="38">
        <f t="shared" ref="AR37" si="75">L37*0.11</f>
        <v>14.159546964764941</v>
      </c>
      <c r="AS37" s="38">
        <f t="shared" ref="AS37" si="76">M37*0.11</f>
        <v>14.491623982394144</v>
      </c>
      <c r="AT37" s="38">
        <f t="shared" ref="AT37" si="77">N37*0.11</f>
        <v>15.855787265728038</v>
      </c>
      <c r="AU37" s="38">
        <f t="shared" ref="AU37" si="78">O37*0.11</f>
        <v>12.456662925293967</v>
      </c>
      <c r="AV37" s="38">
        <f t="shared" ref="AV37" si="79">P37*0.11</f>
        <v>12.653170507106942</v>
      </c>
      <c r="AW37" s="38">
        <f t="shared" ref="AW37" si="80">Q37*0.11</f>
        <v>12.765773486157741</v>
      </c>
      <c r="AX37" s="38">
        <f t="shared" ref="AX37" si="81">R37*0.11</f>
        <v>13.332447245592055</v>
      </c>
      <c r="AY37" s="38">
        <f t="shared" ref="AY37" si="82">S37*0.11</f>
        <v>8.1565668676854113</v>
      </c>
      <c r="AZ37" s="38">
        <f t="shared" ref="AZ37" si="83">T37*0.11</f>
        <v>7.6709529622628807</v>
      </c>
      <c r="BA37" s="38">
        <f t="shared" ref="BA37" si="84">U37*0.11</f>
        <v>7.6603210653828953</v>
      </c>
      <c r="BB37" s="38">
        <f t="shared" ref="BB37" si="85">V37*0.11</f>
        <v>7.0497485887458984</v>
      </c>
      <c r="BC37" s="38">
        <f t="shared" ref="BC37" si="86">W37*0.11</f>
        <v>6.8935888569524382</v>
      </c>
      <c r="BD37" s="38">
        <f t="shared" ref="BD37" si="87">X37*0.11</f>
        <v>6.781557003199036</v>
      </c>
      <c r="BE37" s="38">
        <f t="shared" ref="BE37" si="88">Y37*0.11</f>
        <v>6.9487313070850742</v>
      </c>
      <c r="BF37" s="38">
        <f t="shared" ref="BF37" si="89">Z37*0.11</f>
        <v>7.1228638391696464</v>
      </c>
      <c r="BG37" s="38">
        <f t="shared" ref="BG37" si="90">AA37*0.11</f>
        <v>6.8702818296769221</v>
      </c>
      <c r="BH37" s="38">
        <f t="shared" ref="BH37" si="91">AB37*0.11</f>
        <v>6.7534603990475972</v>
      </c>
      <c r="BI37" s="38">
        <f t="shared" ref="BI37" si="92">AC37*0.11</f>
        <v>6.5326930394089748</v>
      </c>
      <c r="BJ37" s="38">
        <f t="shared" ref="BJ37" si="93">AD37*0.11</f>
        <v>6.8812156017884556</v>
      </c>
      <c r="BK37" s="38">
        <f t="shared" ref="BK37" si="94">AE37*0.11</f>
        <v>5.9965435920514416</v>
      </c>
      <c r="BL37" s="38">
        <f t="shared" ref="BL37" si="95">AF37*0.11</f>
        <v>5.9365267415649932</v>
      </c>
      <c r="BM37" s="38">
        <f t="shared" ref="BM37:BN37" si="96">AG37*0.11</f>
        <v>5.9412031524187734</v>
      </c>
      <c r="BN37" s="38">
        <f t="shared" si="96"/>
        <v>5.4465433102983418</v>
      </c>
    </row>
    <row r="38" spans="2:66" x14ac:dyDescent="0.25">
      <c r="BN38" s="35"/>
    </row>
    <row r="39" spans="2:66" x14ac:dyDescent="0.25">
      <c r="B39" t="s">
        <v>23</v>
      </c>
      <c r="AI39" s="11" t="s">
        <v>20</v>
      </c>
      <c r="AJ39" s="11" t="s">
        <v>24</v>
      </c>
      <c r="AK39" s="11"/>
      <c r="BN39" s="35"/>
    </row>
    <row r="40" spans="2:66" x14ac:dyDescent="0.25">
      <c r="B40" s="34" t="s">
        <v>34</v>
      </c>
      <c r="C40" s="34" t="s">
        <v>50</v>
      </c>
      <c r="D40" s="34">
        <v>1990</v>
      </c>
      <c r="E40" s="34">
        <v>1991</v>
      </c>
      <c r="F40" s="34">
        <v>1992</v>
      </c>
      <c r="G40" s="34">
        <v>1993</v>
      </c>
      <c r="H40" s="34">
        <v>1994</v>
      </c>
      <c r="I40" s="34">
        <v>1995</v>
      </c>
      <c r="J40" s="34">
        <v>1996</v>
      </c>
      <c r="K40" s="34">
        <v>1997</v>
      </c>
      <c r="L40" s="34">
        <v>1998</v>
      </c>
      <c r="M40" s="34">
        <v>1999</v>
      </c>
      <c r="N40" s="34">
        <v>2000</v>
      </c>
      <c r="O40" s="34">
        <v>2001</v>
      </c>
      <c r="P40" s="34">
        <v>2002</v>
      </c>
      <c r="Q40" s="34">
        <v>2003</v>
      </c>
      <c r="R40" s="34">
        <v>2004</v>
      </c>
      <c r="S40" s="34">
        <v>2005</v>
      </c>
      <c r="T40" s="34">
        <v>2006</v>
      </c>
      <c r="U40" s="34">
        <v>2007</v>
      </c>
      <c r="V40" s="34">
        <v>2008</v>
      </c>
      <c r="W40" s="34">
        <v>2009</v>
      </c>
      <c r="X40" s="34">
        <v>2010</v>
      </c>
      <c r="Y40" s="34">
        <v>2011</v>
      </c>
      <c r="Z40" s="34">
        <v>2012</v>
      </c>
      <c r="AA40" s="34">
        <v>2013</v>
      </c>
      <c r="AB40" s="34">
        <v>2014</v>
      </c>
      <c r="AC40" s="34">
        <v>2015</v>
      </c>
      <c r="AD40" s="34">
        <v>2016</v>
      </c>
      <c r="AE40" s="34">
        <v>2017</v>
      </c>
      <c r="AF40" s="34">
        <v>2018</v>
      </c>
      <c r="AG40" s="34">
        <v>2019</v>
      </c>
      <c r="AH40" s="34">
        <v>2020</v>
      </c>
      <c r="AI40" s="40" t="s">
        <v>0</v>
      </c>
      <c r="AJ40" s="4">
        <v>1990</v>
      </c>
      <c r="AK40" s="4">
        <v>1991</v>
      </c>
      <c r="AL40" s="4">
        <v>1992</v>
      </c>
      <c r="AM40" s="4">
        <v>1993</v>
      </c>
      <c r="AN40" s="4">
        <v>1994</v>
      </c>
      <c r="AO40" s="4">
        <v>1995</v>
      </c>
      <c r="AP40" s="4">
        <v>1996</v>
      </c>
      <c r="AQ40" s="4">
        <v>1997</v>
      </c>
      <c r="AR40" s="4">
        <v>1998</v>
      </c>
      <c r="AS40" s="4">
        <v>1999</v>
      </c>
      <c r="AT40" s="4">
        <v>2000</v>
      </c>
      <c r="AU40" s="4">
        <v>2001</v>
      </c>
      <c r="AV40" s="4">
        <v>2002</v>
      </c>
      <c r="AW40" s="4">
        <v>2003</v>
      </c>
      <c r="AX40" s="4">
        <v>2004</v>
      </c>
      <c r="AY40" s="4">
        <v>2005</v>
      </c>
      <c r="AZ40" s="4">
        <v>2006</v>
      </c>
      <c r="BA40" s="4">
        <v>2007</v>
      </c>
      <c r="BB40" s="4">
        <v>2008</v>
      </c>
      <c r="BC40" s="4">
        <v>2009</v>
      </c>
      <c r="BD40" s="4">
        <v>2010</v>
      </c>
      <c r="BE40" s="4">
        <v>2011</v>
      </c>
      <c r="BF40" s="4">
        <v>2012</v>
      </c>
      <c r="BG40" s="4">
        <v>2013</v>
      </c>
      <c r="BH40" s="4">
        <v>2014</v>
      </c>
      <c r="BI40" s="4">
        <v>2015</v>
      </c>
      <c r="BJ40" s="4">
        <v>2016</v>
      </c>
      <c r="BK40" s="4">
        <v>2017</v>
      </c>
      <c r="BL40" s="4">
        <v>2018</v>
      </c>
      <c r="BM40" s="38">
        <v>2019</v>
      </c>
      <c r="BN40" s="38">
        <v>2020</v>
      </c>
    </row>
    <row r="41" spans="2:66" x14ac:dyDescent="0.25">
      <c r="B41" s="41" t="s">
        <v>41</v>
      </c>
      <c r="C41" s="9" t="s">
        <v>35</v>
      </c>
      <c r="D41" s="9">
        <v>9.8368404693625761E-2</v>
      </c>
      <c r="E41" s="9">
        <v>7.7584064012627241E-2</v>
      </c>
      <c r="F41" s="9">
        <v>7.2062363507947161E-2</v>
      </c>
      <c r="G41" s="9">
        <v>7.753148857247219E-2</v>
      </c>
      <c r="H41" s="9">
        <v>7.3083016775463597E-2</v>
      </c>
      <c r="I41" s="9">
        <v>7.7620679921880542E-2</v>
      </c>
      <c r="J41" s="9">
        <v>7.8501031289458345E-2</v>
      </c>
      <c r="K41" s="9">
        <v>7.9282712635355593E-2</v>
      </c>
      <c r="L41" s="9">
        <v>8.9568392712975647E-2</v>
      </c>
      <c r="M41" s="9">
        <v>8.2508384218526715E-2</v>
      </c>
      <c r="N41" s="9">
        <v>9.5487732815179083E-2</v>
      </c>
      <c r="O41" s="9">
        <v>9.5659568447540005E-2</v>
      </c>
      <c r="P41" s="9">
        <v>8.4079472184702755E-2</v>
      </c>
      <c r="Q41" s="9">
        <v>8.1766701177580586E-2</v>
      </c>
      <c r="R41" s="9">
        <v>8.1682814000727993E-2</v>
      </c>
      <c r="S41" s="9">
        <v>8.1225950701200311E-2</v>
      </c>
      <c r="T41" s="9">
        <v>8.1809334286573665E-2</v>
      </c>
      <c r="U41" s="9">
        <v>8.828027632580504E-2</v>
      </c>
      <c r="V41" s="9">
        <v>8.7612117494363567E-2</v>
      </c>
      <c r="W41" s="9">
        <v>8.4377121096187557E-2</v>
      </c>
      <c r="X41" s="9">
        <v>8.1890870501884233E-2</v>
      </c>
      <c r="Y41" s="9">
        <v>8.7768233926343364E-2</v>
      </c>
      <c r="Z41" s="9">
        <v>7.9854102098606175E-2</v>
      </c>
      <c r="AA41" s="9">
        <v>6.8790890320913123E-2</v>
      </c>
      <c r="AB41" s="9">
        <v>7.0156172970900155E-2</v>
      </c>
      <c r="AC41" s="9">
        <v>6.7907043218330465E-2</v>
      </c>
      <c r="AD41" s="9">
        <v>6.3378987447220578E-2</v>
      </c>
      <c r="AE41" s="9">
        <v>6.1505956993223206E-2</v>
      </c>
      <c r="AF41" s="9">
        <v>6.2722714477752656E-2</v>
      </c>
      <c r="AG41" s="9">
        <v>7.5749241745056664E-2</v>
      </c>
      <c r="AH41" s="41">
        <v>4.3126867620799994E-2</v>
      </c>
      <c r="AI41" s="40"/>
      <c r="AJ41" s="4">
        <f>D41*1</f>
        <v>9.8368404693625761E-2</v>
      </c>
      <c r="AK41" s="38">
        <f t="shared" ref="AK41:BM49" si="97">E41*1</f>
        <v>7.7584064012627241E-2</v>
      </c>
      <c r="AL41" s="38">
        <f t="shared" si="97"/>
        <v>7.2062363507947161E-2</v>
      </c>
      <c r="AM41" s="38">
        <f t="shared" si="97"/>
        <v>7.753148857247219E-2</v>
      </c>
      <c r="AN41" s="38">
        <f t="shared" si="97"/>
        <v>7.3083016775463597E-2</v>
      </c>
      <c r="AO41" s="38">
        <f t="shared" si="97"/>
        <v>7.7620679921880542E-2</v>
      </c>
      <c r="AP41" s="38">
        <f t="shared" si="97"/>
        <v>7.8501031289458345E-2</v>
      </c>
      <c r="AQ41" s="38">
        <f t="shared" si="97"/>
        <v>7.9282712635355593E-2</v>
      </c>
      <c r="AR41" s="38">
        <f t="shared" si="97"/>
        <v>8.9568392712975647E-2</v>
      </c>
      <c r="AS41" s="38">
        <f t="shared" si="97"/>
        <v>8.2508384218526715E-2</v>
      </c>
      <c r="AT41" s="38">
        <f t="shared" si="97"/>
        <v>9.5487732815179083E-2</v>
      </c>
      <c r="AU41" s="38">
        <f t="shared" si="97"/>
        <v>9.5659568447540005E-2</v>
      </c>
      <c r="AV41" s="38">
        <f t="shared" si="97"/>
        <v>8.4079472184702755E-2</v>
      </c>
      <c r="AW41" s="38">
        <f t="shared" si="97"/>
        <v>8.1766701177580586E-2</v>
      </c>
      <c r="AX41" s="38">
        <f t="shared" si="97"/>
        <v>8.1682814000727993E-2</v>
      </c>
      <c r="AY41" s="38">
        <f t="shared" si="97"/>
        <v>8.1225950701200311E-2</v>
      </c>
      <c r="AZ41" s="38">
        <f t="shared" si="97"/>
        <v>8.1809334286573665E-2</v>
      </c>
      <c r="BA41" s="38">
        <f t="shared" si="97"/>
        <v>8.828027632580504E-2</v>
      </c>
      <c r="BB41" s="38">
        <f t="shared" si="97"/>
        <v>8.7612117494363567E-2</v>
      </c>
      <c r="BC41" s="38">
        <f t="shared" si="97"/>
        <v>8.4377121096187557E-2</v>
      </c>
      <c r="BD41" s="38">
        <f t="shared" si="97"/>
        <v>8.1890870501884233E-2</v>
      </c>
      <c r="BE41" s="38">
        <f t="shared" si="97"/>
        <v>8.7768233926343364E-2</v>
      </c>
      <c r="BF41" s="38">
        <f t="shared" si="97"/>
        <v>7.9854102098606175E-2</v>
      </c>
      <c r="BG41" s="38">
        <f t="shared" si="97"/>
        <v>6.8790890320913123E-2</v>
      </c>
      <c r="BH41" s="38">
        <f t="shared" si="97"/>
        <v>7.0156172970900155E-2</v>
      </c>
      <c r="BI41" s="38">
        <f t="shared" si="97"/>
        <v>6.7907043218330465E-2</v>
      </c>
      <c r="BJ41" s="38">
        <f t="shared" si="97"/>
        <v>6.3378987447220578E-2</v>
      </c>
      <c r="BK41" s="38">
        <f t="shared" si="97"/>
        <v>6.1505956993223206E-2</v>
      </c>
      <c r="BL41" s="38">
        <f t="shared" si="97"/>
        <v>6.2722714477752656E-2</v>
      </c>
      <c r="BM41" s="38">
        <f t="shared" si="97"/>
        <v>7.5749241745056664E-2</v>
      </c>
      <c r="BN41" s="38">
        <f t="shared" ref="BN41:BN48" si="98">AH41*1</f>
        <v>4.3126867620799994E-2</v>
      </c>
    </row>
    <row r="42" spans="2:66" x14ac:dyDescent="0.25">
      <c r="B42" s="41" t="s">
        <v>42</v>
      </c>
      <c r="C42" s="9" t="s">
        <v>36</v>
      </c>
      <c r="D42" s="9">
        <v>0.99998935867041683</v>
      </c>
      <c r="E42" s="9">
        <v>0.78430412561301743</v>
      </c>
      <c r="F42" s="9">
        <v>0.93585132082514066</v>
      </c>
      <c r="G42" s="9">
        <v>0.92274706926039951</v>
      </c>
      <c r="H42" s="9">
        <v>0.5709772945207936</v>
      </c>
      <c r="I42" s="9">
        <v>0.6774346457956073</v>
      </c>
      <c r="J42" s="9">
        <v>0.35997648527500525</v>
      </c>
      <c r="K42" s="9">
        <v>0.42153116069420976</v>
      </c>
      <c r="L42" s="9">
        <v>0.99764374780720866</v>
      </c>
      <c r="M42" s="9">
        <v>0.75802609363636364</v>
      </c>
      <c r="N42" s="9">
        <v>0.73325330396260813</v>
      </c>
      <c r="O42" s="9">
        <v>0.64349688758968282</v>
      </c>
      <c r="P42" s="9">
        <v>0.52459386292170651</v>
      </c>
      <c r="Q42" s="9">
        <v>0.60672249705853332</v>
      </c>
      <c r="R42" s="9">
        <v>0.60293845117223999</v>
      </c>
      <c r="S42" s="9">
        <v>1.4127355895410285</v>
      </c>
      <c r="T42" s="9">
        <v>0.93517798772912697</v>
      </c>
      <c r="U42" s="9">
        <v>1.0310443391228479</v>
      </c>
      <c r="V42" s="9">
        <v>0.9242842428185154</v>
      </c>
      <c r="W42" s="9">
        <v>0.66106825399329117</v>
      </c>
      <c r="X42" s="9">
        <v>0.89497589170977099</v>
      </c>
      <c r="Y42" s="9">
        <v>0.83964878596952097</v>
      </c>
      <c r="Z42" s="9">
        <v>0.99061789746550155</v>
      </c>
      <c r="AA42" s="9">
        <v>0.94684238864433734</v>
      </c>
      <c r="AB42" s="9">
        <v>0.86360297813485032</v>
      </c>
      <c r="AC42" s="9">
        <v>0.78589384139036622</v>
      </c>
      <c r="AD42" s="9">
        <v>0.91687199141341602</v>
      </c>
      <c r="AE42" s="9">
        <v>0.73498732393634136</v>
      </c>
      <c r="AF42" s="9">
        <v>0.80038453685787991</v>
      </c>
      <c r="AG42" s="9">
        <v>0.86963665962545533</v>
      </c>
      <c r="AH42" s="41">
        <v>0.83930717403244204</v>
      </c>
      <c r="AI42" s="40"/>
      <c r="AJ42" s="38">
        <f t="shared" ref="AJ42:AJ50" si="99">D42*1</f>
        <v>0.99998935867041683</v>
      </c>
      <c r="AK42" s="38">
        <f t="shared" si="97"/>
        <v>0.78430412561301743</v>
      </c>
      <c r="AL42" s="38">
        <f t="shared" si="97"/>
        <v>0.93585132082514066</v>
      </c>
      <c r="AM42" s="38">
        <f t="shared" si="97"/>
        <v>0.92274706926039951</v>
      </c>
      <c r="AN42" s="38">
        <f t="shared" si="97"/>
        <v>0.5709772945207936</v>
      </c>
      <c r="AO42" s="38">
        <f t="shared" si="97"/>
        <v>0.6774346457956073</v>
      </c>
      <c r="AP42" s="38">
        <f t="shared" si="97"/>
        <v>0.35997648527500525</v>
      </c>
      <c r="AQ42" s="38">
        <f t="shared" si="97"/>
        <v>0.42153116069420976</v>
      </c>
      <c r="AR42" s="38">
        <f t="shared" si="97"/>
        <v>0.99764374780720866</v>
      </c>
      <c r="AS42" s="38">
        <f t="shared" si="97"/>
        <v>0.75802609363636364</v>
      </c>
      <c r="AT42" s="38">
        <f t="shared" si="97"/>
        <v>0.73325330396260813</v>
      </c>
      <c r="AU42" s="38">
        <f t="shared" si="97"/>
        <v>0.64349688758968282</v>
      </c>
      <c r="AV42" s="38">
        <f t="shared" si="97"/>
        <v>0.52459386292170651</v>
      </c>
      <c r="AW42" s="38">
        <f t="shared" si="97"/>
        <v>0.60672249705853332</v>
      </c>
      <c r="AX42" s="38">
        <f t="shared" si="97"/>
        <v>0.60293845117223999</v>
      </c>
      <c r="AY42" s="38">
        <f t="shared" si="97"/>
        <v>1.4127355895410285</v>
      </c>
      <c r="AZ42" s="38">
        <f t="shared" si="97"/>
        <v>0.93517798772912697</v>
      </c>
      <c r="BA42" s="38">
        <f t="shared" si="97"/>
        <v>1.0310443391228479</v>
      </c>
      <c r="BB42" s="38">
        <f t="shared" si="97"/>
        <v>0.9242842428185154</v>
      </c>
      <c r="BC42" s="38">
        <f t="shared" si="97"/>
        <v>0.66106825399329117</v>
      </c>
      <c r="BD42" s="38">
        <f t="shared" si="97"/>
        <v>0.89497589170977099</v>
      </c>
      <c r="BE42" s="38">
        <f t="shared" si="97"/>
        <v>0.83964878596952097</v>
      </c>
      <c r="BF42" s="38">
        <f t="shared" si="97"/>
        <v>0.99061789746550155</v>
      </c>
      <c r="BG42" s="38">
        <f t="shared" si="97"/>
        <v>0.94684238864433734</v>
      </c>
      <c r="BH42" s="38">
        <f t="shared" si="97"/>
        <v>0.86360297813485032</v>
      </c>
      <c r="BI42" s="38">
        <f t="shared" si="97"/>
        <v>0.78589384139036622</v>
      </c>
      <c r="BJ42" s="38">
        <f t="shared" si="97"/>
        <v>0.91687199141341602</v>
      </c>
      <c r="BK42" s="38">
        <f t="shared" si="97"/>
        <v>0.73498732393634136</v>
      </c>
      <c r="BL42" s="38">
        <f t="shared" si="97"/>
        <v>0.80038453685787991</v>
      </c>
      <c r="BM42" s="38">
        <f t="shared" si="97"/>
        <v>0.86963665962545533</v>
      </c>
      <c r="BN42" s="38">
        <f t="shared" si="98"/>
        <v>0.83930717403244204</v>
      </c>
    </row>
    <row r="43" spans="2:66" x14ac:dyDescent="0.25">
      <c r="B43" s="41" t="s">
        <v>43</v>
      </c>
      <c r="C43" s="9" t="s">
        <v>37</v>
      </c>
      <c r="D43" s="9">
        <v>14.812286096765909</v>
      </c>
      <c r="E43" s="9">
        <v>12.436744166178908</v>
      </c>
      <c r="F43" s="9">
        <v>14.403619223775097</v>
      </c>
      <c r="G43" s="9">
        <v>15.019892110404507</v>
      </c>
      <c r="H43" s="9">
        <v>12.835102005929144</v>
      </c>
      <c r="I43" s="9">
        <v>14.40868758204847</v>
      </c>
      <c r="J43" s="9">
        <v>14.557589815687658</v>
      </c>
      <c r="K43" s="9">
        <v>15.230079250156647</v>
      </c>
      <c r="L43" s="9">
        <v>15.302763085917235</v>
      </c>
      <c r="M43" s="9">
        <v>15.31156991202025</v>
      </c>
      <c r="N43" s="9">
        <v>15.892428904839218</v>
      </c>
      <c r="O43" s="9">
        <v>9.8468485600114715</v>
      </c>
      <c r="P43" s="9">
        <v>10.686698573466336</v>
      </c>
      <c r="Q43" s="9">
        <v>9.2349691009013526</v>
      </c>
      <c r="R43" s="9">
        <v>9.9278861464822583</v>
      </c>
      <c r="S43" s="9">
        <v>4.1638249288320166</v>
      </c>
      <c r="T43" s="9">
        <v>4.4155070715060765</v>
      </c>
      <c r="U43" s="9">
        <v>4.6694949854927268</v>
      </c>
      <c r="V43" s="9">
        <v>4.2418867994455702</v>
      </c>
      <c r="W43" s="9">
        <v>4.0611325318793492</v>
      </c>
      <c r="X43" s="9">
        <v>3.494082416118812</v>
      </c>
      <c r="Y43" s="9">
        <v>3.1546807541291813</v>
      </c>
      <c r="Z43" s="9">
        <v>2.4337048970971975</v>
      </c>
      <c r="AA43" s="9">
        <v>2.4067522865728614</v>
      </c>
      <c r="AB43" s="9">
        <v>2.2615316608270959</v>
      </c>
      <c r="AC43" s="9">
        <v>1.7962407487305447</v>
      </c>
      <c r="AD43" s="9">
        <v>2.0745370659036988</v>
      </c>
      <c r="AE43" s="9">
        <v>1.8970262329376617</v>
      </c>
      <c r="AF43" s="9">
        <v>2.1011026527690562</v>
      </c>
      <c r="AG43" s="9">
        <v>1.4758637119987443</v>
      </c>
      <c r="AH43" s="41">
        <v>1.0222428477234686</v>
      </c>
      <c r="AI43" s="40"/>
      <c r="AJ43" s="38">
        <f t="shared" si="99"/>
        <v>14.812286096765909</v>
      </c>
      <c r="AK43" s="38">
        <f t="shared" si="97"/>
        <v>12.436744166178908</v>
      </c>
      <c r="AL43" s="38">
        <f t="shared" si="97"/>
        <v>14.403619223775097</v>
      </c>
      <c r="AM43" s="38">
        <f t="shared" si="97"/>
        <v>15.019892110404507</v>
      </c>
      <c r="AN43" s="38">
        <f t="shared" si="97"/>
        <v>12.835102005929144</v>
      </c>
      <c r="AO43" s="38">
        <f t="shared" si="97"/>
        <v>14.40868758204847</v>
      </c>
      <c r="AP43" s="38">
        <f t="shared" si="97"/>
        <v>14.557589815687658</v>
      </c>
      <c r="AQ43" s="38">
        <f t="shared" si="97"/>
        <v>15.230079250156647</v>
      </c>
      <c r="AR43" s="38">
        <f t="shared" si="97"/>
        <v>15.302763085917235</v>
      </c>
      <c r="AS43" s="38">
        <f t="shared" si="97"/>
        <v>15.31156991202025</v>
      </c>
      <c r="AT43" s="38">
        <f t="shared" si="97"/>
        <v>15.892428904839218</v>
      </c>
      <c r="AU43" s="38">
        <f t="shared" si="97"/>
        <v>9.8468485600114715</v>
      </c>
      <c r="AV43" s="38">
        <f t="shared" si="97"/>
        <v>10.686698573466336</v>
      </c>
      <c r="AW43" s="38">
        <f t="shared" si="97"/>
        <v>9.2349691009013526</v>
      </c>
      <c r="AX43" s="38">
        <f t="shared" si="97"/>
        <v>9.9278861464822583</v>
      </c>
      <c r="AY43" s="38">
        <f t="shared" si="97"/>
        <v>4.1638249288320166</v>
      </c>
      <c r="AZ43" s="38">
        <f t="shared" si="97"/>
        <v>4.4155070715060765</v>
      </c>
      <c r="BA43" s="38">
        <f t="shared" si="97"/>
        <v>4.6694949854927268</v>
      </c>
      <c r="BB43" s="38">
        <f t="shared" si="97"/>
        <v>4.2418867994455702</v>
      </c>
      <c r="BC43" s="38">
        <f t="shared" si="97"/>
        <v>4.0611325318793492</v>
      </c>
      <c r="BD43" s="38">
        <f t="shared" si="97"/>
        <v>3.494082416118812</v>
      </c>
      <c r="BE43" s="38">
        <f t="shared" si="97"/>
        <v>3.1546807541291813</v>
      </c>
      <c r="BF43" s="38">
        <f t="shared" si="97"/>
        <v>2.4337048970971975</v>
      </c>
      <c r="BG43" s="38">
        <f t="shared" si="97"/>
        <v>2.4067522865728614</v>
      </c>
      <c r="BH43" s="38">
        <f t="shared" si="97"/>
        <v>2.2615316608270959</v>
      </c>
      <c r="BI43" s="38">
        <f t="shared" si="97"/>
        <v>1.7962407487305447</v>
      </c>
      <c r="BJ43" s="38">
        <f t="shared" si="97"/>
        <v>2.0745370659036988</v>
      </c>
      <c r="BK43" s="38">
        <f t="shared" si="97"/>
        <v>1.8970262329376617</v>
      </c>
      <c r="BL43" s="38">
        <f t="shared" si="97"/>
        <v>2.1011026527690562</v>
      </c>
      <c r="BM43" s="38">
        <f t="shared" si="97"/>
        <v>1.4758637119987443</v>
      </c>
      <c r="BN43" s="38">
        <f t="shared" si="98"/>
        <v>1.0222428477234686</v>
      </c>
    </row>
    <row r="44" spans="2:66" x14ac:dyDescent="0.25">
      <c r="B44" s="41" t="s">
        <v>44</v>
      </c>
      <c r="C44" s="9" t="s">
        <v>38</v>
      </c>
      <c r="D44" s="9">
        <v>10.606539234977788</v>
      </c>
      <c r="E44" s="9">
        <v>9.0452198678185667</v>
      </c>
      <c r="F44" s="9">
        <v>9.888405403751225</v>
      </c>
      <c r="G44" s="9">
        <v>11.33600238619565</v>
      </c>
      <c r="H44" s="9">
        <v>10.425211773765797</v>
      </c>
      <c r="I44" s="9">
        <v>9.8527000988356086</v>
      </c>
      <c r="J44" s="9">
        <v>10.551005364888212</v>
      </c>
      <c r="K44" s="9">
        <v>10.530378768519212</v>
      </c>
      <c r="L44" s="9">
        <v>9.7078082986335872</v>
      </c>
      <c r="M44" s="9">
        <v>10.796583202976342</v>
      </c>
      <c r="N44" s="9">
        <v>12.539118422302215</v>
      </c>
      <c r="O44" s="9">
        <v>9.6930063933895525</v>
      </c>
      <c r="P44" s="9">
        <v>9.7453698986113704</v>
      </c>
      <c r="Q44" s="9">
        <v>10.685817397902108</v>
      </c>
      <c r="R44" s="9">
        <v>10.798748024978606</v>
      </c>
      <c r="S44" s="9">
        <v>6.0670534490529064</v>
      </c>
      <c r="T44" s="9">
        <v>6.0733074966661178</v>
      </c>
      <c r="U44" s="9">
        <v>5.715875254044037</v>
      </c>
      <c r="V44" s="9">
        <v>5.5924391165270233</v>
      </c>
      <c r="W44" s="9">
        <v>5.7578436728806235</v>
      </c>
      <c r="X44" s="9">
        <v>5.6629624557053013</v>
      </c>
      <c r="Y44" s="9">
        <v>6.0100299746806733</v>
      </c>
      <c r="Z44" s="9">
        <v>6.5745255448571882</v>
      </c>
      <c r="AA44" s="9">
        <v>6.3763386399791981</v>
      </c>
      <c r="AB44" s="9">
        <v>6.6498646406571922</v>
      </c>
      <c r="AC44" s="9">
        <v>6.413397495760738</v>
      </c>
      <c r="AD44" s="9">
        <v>5.529913444547141</v>
      </c>
      <c r="AE44" s="9">
        <v>6.2199038507809439</v>
      </c>
      <c r="AF44" s="9">
        <v>5.3148970018925317</v>
      </c>
      <c r="AG44" s="9">
        <v>5.4709814761941544</v>
      </c>
      <c r="AH44" s="41">
        <v>5.5365238419670533</v>
      </c>
      <c r="AI44" s="40"/>
      <c r="AJ44" s="38">
        <f t="shared" si="99"/>
        <v>10.606539234977788</v>
      </c>
      <c r="AK44" s="38">
        <f t="shared" si="97"/>
        <v>9.0452198678185667</v>
      </c>
      <c r="AL44" s="38">
        <f t="shared" si="97"/>
        <v>9.888405403751225</v>
      </c>
      <c r="AM44" s="38">
        <f t="shared" si="97"/>
        <v>11.33600238619565</v>
      </c>
      <c r="AN44" s="38">
        <f t="shared" si="97"/>
        <v>10.425211773765797</v>
      </c>
      <c r="AO44" s="38">
        <f t="shared" si="97"/>
        <v>9.8527000988356086</v>
      </c>
      <c r="AP44" s="38">
        <f t="shared" si="97"/>
        <v>10.551005364888212</v>
      </c>
      <c r="AQ44" s="38">
        <f t="shared" si="97"/>
        <v>10.530378768519212</v>
      </c>
      <c r="AR44" s="38">
        <f t="shared" si="97"/>
        <v>9.7078082986335872</v>
      </c>
      <c r="AS44" s="38">
        <f t="shared" si="97"/>
        <v>10.796583202976342</v>
      </c>
      <c r="AT44" s="38">
        <f t="shared" si="97"/>
        <v>12.539118422302215</v>
      </c>
      <c r="AU44" s="38">
        <f t="shared" si="97"/>
        <v>9.6930063933895525</v>
      </c>
      <c r="AV44" s="38">
        <f t="shared" si="97"/>
        <v>9.7453698986113704</v>
      </c>
      <c r="AW44" s="38">
        <f t="shared" si="97"/>
        <v>10.685817397902108</v>
      </c>
      <c r="AX44" s="38">
        <f t="shared" si="97"/>
        <v>10.798748024978606</v>
      </c>
      <c r="AY44" s="38">
        <f t="shared" si="97"/>
        <v>6.0670534490529064</v>
      </c>
      <c r="AZ44" s="38">
        <f t="shared" si="97"/>
        <v>6.0733074966661178</v>
      </c>
      <c r="BA44" s="38">
        <f t="shared" si="97"/>
        <v>5.715875254044037</v>
      </c>
      <c r="BB44" s="38">
        <f t="shared" si="97"/>
        <v>5.5924391165270233</v>
      </c>
      <c r="BC44" s="38">
        <f t="shared" si="97"/>
        <v>5.7578436728806235</v>
      </c>
      <c r="BD44" s="38">
        <f t="shared" si="97"/>
        <v>5.6629624557053013</v>
      </c>
      <c r="BE44" s="38">
        <f t="shared" si="97"/>
        <v>6.0100299746806733</v>
      </c>
      <c r="BF44" s="38">
        <f t="shared" si="97"/>
        <v>6.5745255448571882</v>
      </c>
      <c r="BG44" s="38">
        <f t="shared" si="97"/>
        <v>6.3763386399791981</v>
      </c>
      <c r="BH44" s="38">
        <f t="shared" si="97"/>
        <v>6.6498646406571922</v>
      </c>
      <c r="BI44" s="38">
        <f t="shared" si="97"/>
        <v>6.413397495760738</v>
      </c>
      <c r="BJ44" s="38">
        <f t="shared" si="97"/>
        <v>5.529913444547141</v>
      </c>
      <c r="BK44" s="38">
        <f t="shared" si="97"/>
        <v>6.2199038507809439</v>
      </c>
      <c r="BL44" s="38">
        <f t="shared" si="97"/>
        <v>5.3148970018925317</v>
      </c>
      <c r="BM44" s="38">
        <f t="shared" si="97"/>
        <v>5.4709814761941544</v>
      </c>
      <c r="BN44" s="38">
        <f t="shared" si="98"/>
        <v>5.5365238419670533</v>
      </c>
    </row>
    <row r="45" spans="2:66" x14ac:dyDescent="0.25">
      <c r="B45" s="41" t="s">
        <v>45</v>
      </c>
      <c r="C45" s="9" t="s">
        <v>13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2.69689246875E-3</v>
      </c>
      <c r="AD45" s="9">
        <v>6.1123559881050005E-3</v>
      </c>
      <c r="AE45" s="9">
        <v>8.5766498412450012E-3</v>
      </c>
      <c r="AF45" s="9">
        <v>7.7607657476249994E-3</v>
      </c>
      <c r="AG45" s="9">
        <v>1.1090599834635003E-2</v>
      </c>
      <c r="AH45" s="41">
        <v>7.8654407119800006E-3</v>
      </c>
      <c r="AI45" s="40"/>
      <c r="AJ45" s="38">
        <f t="shared" si="99"/>
        <v>0</v>
      </c>
      <c r="AK45" s="38">
        <f t="shared" si="97"/>
        <v>0</v>
      </c>
      <c r="AL45" s="38">
        <f t="shared" si="97"/>
        <v>0</v>
      </c>
      <c r="AM45" s="38">
        <f t="shared" si="97"/>
        <v>0</v>
      </c>
      <c r="AN45" s="38">
        <f t="shared" si="97"/>
        <v>0</v>
      </c>
      <c r="AO45" s="38">
        <f t="shared" si="97"/>
        <v>0</v>
      </c>
      <c r="AP45" s="38">
        <f t="shared" si="97"/>
        <v>0</v>
      </c>
      <c r="AQ45" s="38">
        <f t="shared" si="97"/>
        <v>0</v>
      </c>
      <c r="AR45" s="38">
        <f t="shared" si="97"/>
        <v>0</v>
      </c>
      <c r="AS45" s="38">
        <f t="shared" si="97"/>
        <v>0</v>
      </c>
      <c r="AT45" s="38">
        <f t="shared" si="97"/>
        <v>0</v>
      </c>
      <c r="AU45" s="38">
        <f t="shared" si="97"/>
        <v>0</v>
      </c>
      <c r="AV45" s="38">
        <f t="shared" si="97"/>
        <v>0</v>
      </c>
      <c r="AW45" s="38">
        <f t="shared" si="97"/>
        <v>0</v>
      </c>
      <c r="AX45" s="38">
        <f t="shared" si="97"/>
        <v>0</v>
      </c>
      <c r="AY45" s="38">
        <f t="shared" si="97"/>
        <v>0</v>
      </c>
      <c r="AZ45" s="38">
        <f t="shared" si="97"/>
        <v>0</v>
      </c>
      <c r="BA45" s="38">
        <f t="shared" si="97"/>
        <v>0</v>
      </c>
      <c r="BB45" s="38">
        <f t="shared" si="97"/>
        <v>0</v>
      </c>
      <c r="BC45" s="38">
        <f t="shared" si="97"/>
        <v>0</v>
      </c>
      <c r="BD45" s="38">
        <f t="shared" si="97"/>
        <v>0</v>
      </c>
      <c r="BE45" s="38">
        <f t="shared" si="97"/>
        <v>0</v>
      </c>
      <c r="BF45" s="38">
        <f t="shared" si="97"/>
        <v>0</v>
      </c>
      <c r="BG45" s="38">
        <f t="shared" si="97"/>
        <v>0</v>
      </c>
      <c r="BH45" s="38">
        <f t="shared" si="97"/>
        <v>0</v>
      </c>
      <c r="BI45" s="38">
        <f t="shared" si="97"/>
        <v>2.69689246875E-3</v>
      </c>
      <c r="BJ45" s="38">
        <f t="shared" si="97"/>
        <v>6.1123559881050005E-3</v>
      </c>
      <c r="BK45" s="38">
        <f t="shared" si="97"/>
        <v>8.5766498412450012E-3</v>
      </c>
      <c r="BL45" s="38">
        <f t="shared" si="97"/>
        <v>7.7607657476249994E-3</v>
      </c>
      <c r="BM45" s="38">
        <f t="shared" si="97"/>
        <v>1.1090599834635003E-2</v>
      </c>
      <c r="BN45" s="38">
        <f t="shared" si="98"/>
        <v>7.8654407119800006E-3</v>
      </c>
    </row>
    <row r="46" spans="2:66" x14ac:dyDescent="0.25">
      <c r="B46" s="41" t="s">
        <v>46</v>
      </c>
      <c r="C46" s="9" t="s">
        <v>8</v>
      </c>
      <c r="D46" s="9">
        <v>2.7578715999999996</v>
      </c>
      <c r="E46" s="9">
        <v>2.5039601722932221</v>
      </c>
      <c r="F46" s="9">
        <v>1.9648405259120187</v>
      </c>
      <c r="G46" s="9">
        <v>2.782462592744575</v>
      </c>
      <c r="H46" s="9">
        <v>1.6352300012769585</v>
      </c>
      <c r="I46" s="9">
        <v>3.1307499427789152</v>
      </c>
      <c r="J46" s="9">
        <v>2.2384949048537077</v>
      </c>
      <c r="K46" s="9">
        <v>2.4833971051983714</v>
      </c>
      <c r="L46" s="9">
        <v>2.7496292379258973</v>
      </c>
      <c r="M46" s="9">
        <v>2.6378468576692593</v>
      </c>
      <c r="N46" s="9">
        <v>2.5013345079627625</v>
      </c>
      <c r="O46" s="9">
        <v>3.7500665912571547</v>
      </c>
      <c r="P46" s="9">
        <v>2.0007253601598713</v>
      </c>
      <c r="Q46" s="9">
        <v>2.2886863689415482</v>
      </c>
      <c r="R46" s="9">
        <v>2.4223905529411764</v>
      </c>
      <c r="S46" s="9">
        <v>2.3711621064185171</v>
      </c>
      <c r="T46" s="9">
        <v>2.3613934112781703</v>
      </c>
      <c r="U46" s="9">
        <v>2.4222186421421861</v>
      </c>
      <c r="V46" s="9">
        <v>2.6518162888737655</v>
      </c>
      <c r="W46" s="9">
        <v>2.5752085105598574</v>
      </c>
      <c r="X46" s="9">
        <v>2.5491926960000004</v>
      </c>
      <c r="Y46" s="9">
        <v>2.9168615596469749</v>
      </c>
      <c r="Z46" s="9">
        <v>2.6590901850966371</v>
      </c>
      <c r="AA46" s="9">
        <v>2.6021661740533411</v>
      </c>
      <c r="AB46" s="9">
        <v>2.4943810279794105</v>
      </c>
      <c r="AC46" s="9">
        <v>2.5080562846000003</v>
      </c>
      <c r="AD46" s="9">
        <v>2.5219012000000003</v>
      </c>
      <c r="AE46" s="9">
        <v>2.7397974066000002</v>
      </c>
      <c r="AF46" s="9">
        <v>2.7435258896799994</v>
      </c>
      <c r="AG46" s="9">
        <v>2.8989754979</v>
      </c>
      <c r="AH46" s="41">
        <v>2.5708094800000003</v>
      </c>
      <c r="AI46" s="40"/>
      <c r="AJ46" s="38">
        <f t="shared" si="99"/>
        <v>2.7578715999999996</v>
      </c>
      <c r="AK46" s="38">
        <f t="shared" si="97"/>
        <v>2.5039601722932221</v>
      </c>
      <c r="AL46" s="38">
        <f t="shared" si="97"/>
        <v>1.9648405259120187</v>
      </c>
      <c r="AM46" s="38">
        <f t="shared" si="97"/>
        <v>2.782462592744575</v>
      </c>
      <c r="AN46" s="38">
        <f t="shared" si="97"/>
        <v>1.6352300012769585</v>
      </c>
      <c r="AO46" s="38">
        <f t="shared" si="97"/>
        <v>3.1307499427789152</v>
      </c>
      <c r="AP46" s="38">
        <f t="shared" si="97"/>
        <v>2.2384949048537077</v>
      </c>
      <c r="AQ46" s="38">
        <f t="shared" si="97"/>
        <v>2.4833971051983714</v>
      </c>
      <c r="AR46" s="38">
        <f t="shared" si="97"/>
        <v>2.7496292379258973</v>
      </c>
      <c r="AS46" s="38">
        <f t="shared" si="97"/>
        <v>2.6378468576692593</v>
      </c>
      <c r="AT46" s="38">
        <f t="shared" si="97"/>
        <v>2.5013345079627625</v>
      </c>
      <c r="AU46" s="38">
        <f t="shared" si="97"/>
        <v>3.7500665912571547</v>
      </c>
      <c r="AV46" s="38">
        <f t="shared" si="97"/>
        <v>2.0007253601598713</v>
      </c>
      <c r="AW46" s="38">
        <f t="shared" si="97"/>
        <v>2.2886863689415482</v>
      </c>
      <c r="AX46" s="38">
        <f t="shared" si="97"/>
        <v>2.4223905529411764</v>
      </c>
      <c r="AY46" s="38">
        <f t="shared" si="97"/>
        <v>2.3711621064185171</v>
      </c>
      <c r="AZ46" s="38">
        <f t="shared" si="97"/>
        <v>2.3613934112781703</v>
      </c>
      <c r="BA46" s="38">
        <f t="shared" si="97"/>
        <v>2.4222186421421861</v>
      </c>
      <c r="BB46" s="38">
        <f t="shared" si="97"/>
        <v>2.6518162888737655</v>
      </c>
      <c r="BC46" s="38">
        <f t="shared" si="97"/>
        <v>2.5752085105598574</v>
      </c>
      <c r="BD46" s="38">
        <f t="shared" si="97"/>
        <v>2.5491926960000004</v>
      </c>
      <c r="BE46" s="38">
        <f t="shared" si="97"/>
        <v>2.9168615596469749</v>
      </c>
      <c r="BF46" s="38">
        <f t="shared" si="97"/>
        <v>2.6590901850966371</v>
      </c>
      <c r="BG46" s="38">
        <f t="shared" si="97"/>
        <v>2.6021661740533411</v>
      </c>
      <c r="BH46" s="38">
        <f t="shared" si="97"/>
        <v>2.4943810279794105</v>
      </c>
      <c r="BI46" s="38">
        <f t="shared" si="97"/>
        <v>2.5080562846000003</v>
      </c>
      <c r="BJ46" s="38">
        <f t="shared" si="97"/>
        <v>2.5219012000000003</v>
      </c>
      <c r="BK46" s="38">
        <f t="shared" si="97"/>
        <v>2.7397974066000002</v>
      </c>
      <c r="BL46" s="38">
        <f t="shared" si="97"/>
        <v>2.7435258896799994</v>
      </c>
      <c r="BM46" s="38">
        <f t="shared" si="97"/>
        <v>2.8989754979</v>
      </c>
      <c r="BN46" s="38">
        <f t="shared" si="98"/>
        <v>2.5708094800000003</v>
      </c>
    </row>
    <row r="47" spans="2:66" x14ac:dyDescent="0.25">
      <c r="B47" s="41" t="s">
        <v>47</v>
      </c>
      <c r="C47" s="9" t="s">
        <v>39</v>
      </c>
      <c r="D47" s="9">
        <v>12.345413592651974</v>
      </c>
      <c r="E47" s="9">
        <v>11.375061604916342</v>
      </c>
      <c r="F47" s="9">
        <v>11.299626413568268</v>
      </c>
      <c r="G47" s="9">
        <v>10.542965376266512</v>
      </c>
      <c r="H47" s="9">
        <v>10.044199824778914</v>
      </c>
      <c r="I47" s="9">
        <v>9.9549444588787583</v>
      </c>
      <c r="J47" s="9">
        <v>10.192697783759286</v>
      </c>
      <c r="K47" s="9">
        <v>10.316250294641776</v>
      </c>
      <c r="L47" s="9">
        <v>10.333115566288942</v>
      </c>
      <c r="M47" s="9">
        <v>10.35142647153506</v>
      </c>
      <c r="N47" s="9">
        <v>10.201067462367423</v>
      </c>
      <c r="O47" s="9">
        <v>10.344328401810756</v>
      </c>
      <c r="P47" s="9">
        <v>10.369405215005774</v>
      </c>
      <c r="Q47" s="9">
        <v>10.160555840780173</v>
      </c>
      <c r="R47" s="9">
        <v>9.4986277150331357</v>
      </c>
      <c r="S47" s="9">
        <v>7.142926294375</v>
      </c>
      <c r="T47" s="9">
        <v>8.5323831211460988</v>
      </c>
      <c r="U47" s="9">
        <v>9.2593644005615303</v>
      </c>
      <c r="V47" s="9">
        <v>9.4263452724646601</v>
      </c>
      <c r="W47" s="9">
        <v>8.3719167565800916</v>
      </c>
      <c r="X47" s="9">
        <v>9.8003315268708509</v>
      </c>
      <c r="Y47" s="9">
        <v>9.8295706016839137</v>
      </c>
      <c r="Z47" s="9">
        <v>9.9816250546253347</v>
      </c>
      <c r="AA47" s="9">
        <v>9.820180142916314</v>
      </c>
      <c r="AB47" s="9">
        <v>9.815511411560399</v>
      </c>
      <c r="AC47" s="9">
        <v>9.8641307063806849</v>
      </c>
      <c r="AD47" s="9">
        <v>9.8050206477903199</v>
      </c>
      <c r="AE47" s="9">
        <v>9.2941140487440919</v>
      </c>
      <c r="AF47" s="9">
        <v>9.1407050148129514</v>
      </c>
      <c r="AG47" s="9">
        <v>8.6596553712735371</v>
      </c>
      <c r="AH47" s="41">
        <v>8.3958778115169999</v>
      </c>
      <c r="AI47" s="40"/>
      <c r="AJ47" s="38">
        <f t="shared" si="99"/>
        <v>12.345413592651974</v>
      </c>
      <c r="AK47" s="38">
        <f t="shared" si="97"/>
        <v>11.375061604916342</v>
      </c>
      <c r="AL47" s="38">
        <f t="shared" si="97"/>
        <v>11.299626413568268</v>
      </c>
      <c r="AM47" s="38">
        <f t="shared" si="97"/>
        <v>10.542965376266512</v>
      </c>
      <c r="AN47" s="38">
        <f t="shared" si="97"/>
        <v>10.044199824778914</v>
      </c>
      <c r="AO47" s="38">
        <f t="shared" si="97"/>
        <v>9.9549444588787583</v>
      </c>
      <c r="AP47" s="38">
        <f t="shared" si="97"/>
        <v>10.192697783759286</v>
      </c>
      <c r="AQ47" s="38">
        <f t="shared" si="97"/>
        <v>10.316250294641776</v>
      </c>
      <c r="AR47" s="38">
        <f t="shared" si="97"/>
        <v>10.333115566288942</v>
      </c>
      <c r="AS47" s="38">
        <f t="shared" si="97"/>
        <v>10.35142647153506</v>
      </c>
      <c r="AT47" s="38">
        <f t="shared" si="97"/>
        <v>10.201067462367423</v>
      </c>
      <c r="AU47" s="38">
        <f t="shared" si="97"/>
        <v>10.344328401810756</v>
      </c>
      <c r="AV47" s="38">
        <f t="shared" si="97"/>
        <v>10.369405215005774</v>
      </c>
      <c r="AW47" s="38">
        <f t="shared" si="97"/>
        <v>10.160555840780173</v>
      </c>
      <c r="AX47" s="38">
        <f t="shared" si="97"/>
        <v>9.4986277150331357</v>
      </c>
      <c r="AY47" s="38">
        <f t="shared" si="97"/>
        <v>7.142926294375</v>
      </c>
      <c r="AZ47" s="38">
        <f t="shared" si="97"/>
        <v>8.5323831211460988</v>
      </c>
      <c r="BA47" s="38">
        <f t="shared" si="97"/>
        <v>9.2593644005615303</v>
      </c>
      <c r="BB47" s="38">
        <f t="shared" si="97"/>
        <v>9.4263452724646601</v>
      </c>
      <c r="BC47" s="38">
        <f t="shared" si="97"/>
        <v>8.3719167565800916</v>
      </c>
      <c r="BD47" s="38">
        <f t="shared" si="97"/>
        <v>9.8003315268708509</v>
      </c>
      <c r="BE47" s="38">
        <f t="shared" si="97"/>
        <v>9.8295706016839137</v>
      </c>
      <c r="BF47" s="38">
        <f t="shared" si="97"/>
        <v>9.9816250546253347</v>
      </c>
      <c r="BG47" s="38">
        <f t="shared" si="97"/>
        <v>9.820180142916314</v>
      </c>
      <c r="BH47" s="38">
        <f t="shared" si="97"/>
        <v>9.815511411560399</v>
      </c>
      <c r="BI47" s="38">
        <f t="shared" si="97"/>
        <v>9.8641307063806849</v>
      </c>
      <c r="BJ47" s="38">
        <f t="shared" si="97"/>
        <v>9.8050206477903199</v>
      </c>
      <c r="BK47" s="38">
        <f t="shared" si="97"/>
        <v>9.2941140487440919</v>
      </c>
      <c r="BL47" s="38">
        <f t="shared" si="97"/>
        <v>9.1407050148129514</v>
      </c>
      <c r="BM47" s="38">
        <f t="shared" si="97"/>
        <v>8.6596553712735371</v>
      </c>
      <c r="BN47" s="38">
        <f t="shared" si="98"/>
        <v>8.3958778115169999</v>
      </c>
    </row>
    <row r="48" spans="2:66" x14ac:dyDescent="0.25">
      <c r="B48" s="41" t="s">
        <v>48</v>
      </c>
      <c r="C48" s="9" t="s">
        <v>7</v>
      </c>
      <c r="D48" s="9">
        <v>5.9081655187324698</v>
      </c>
      <c r="E48" s="9">
        <v>5.6207906054018046</v>
      </c>
      <c r="F48" s="9">
        <v>5.615366427112364</v>
      </c>
      <c r="G48" s="9">
        <v>5.6059186703973776</v>
      </c>
      <c r="H48" s="9">
        <v>5.6527832347214542</v>
      </c>
      <c r="I48" s="9">
        <v>5.6639822243466771</v>
      </c>
      <c r="J48" s="9">
        <v>5.4804270226862677</v>
      </c>
      <c r="K48" s="9">
        <v>5.397240384941961</v>
      </c>
      <c r="L48" s="9">
        <v>5.1233504528376157</v>
      </c>
      <c r="M48" s="9">
        <v>5.1279216604317286</v>
      </c>
      <c r="N48" s="9">
        <v>5.1037531797783622</v>
      </c>
      <c r="O48" s="9">
        <v>4.8667852879472298</v>
      </c>
      <c r="P48" s="9">
        <v>4.8049653907491043</v>
      </c>
      <c r="Q48" s="9">
        <v>4.726118108445629</v>
      </c>
      <c r="R48" s="9">
        <v>4.7042923869468707</v>
      </c>
      <c r="S48" s="9">
        <v>4.5477828143765411</v>
      </c>
      <c r="T48" s="9">
        <v>4.6326129038646586</v>
      </c>
      <c r="U48" s="9">
        <v>4.3605496559999999</v>
      </c>
      <c r="V48" s="9">
        <v>4.3521901539999996</v>
      </c>
      <c r="W48" s="9">
        <v>4.1000622570000003</v>
      </c>
      <c r="X48" s="9">
        <v>4.2429091730000001</v>
      </c>
      <c r="Y48" s="9">
        <v>4.3946019249999999</v>
      </c>
      <c r="Z48" s="9">
        <v>4.2210991949999999</v>
      </c>
      <c r="AA48" s="9">
        <v>4.2312422229999997</v>
      </c>
      <c r="AB48" s="9">
        <v>4.2172187890000004</v>
      </c>
      <c r="AC48" s="9">
        <v>4.2396434120000004</v>
      </c>
      <c r="AD48" s="9">
        <v>4.3212409800000007</v>
      </c>
      <c r="AE48" s="9">
        <v>4.2904339440000001</v>
      </c>
      <c r="AF48" s="9">
        <v>4.282655922</v>
      </c>
      <c r="AG48" s="9">
        <v>3.79448768</v>
      </c>
      <c r="AH48" s="41">
        <v>3.8260555549999999</v>
      </c>
      <c r="AI48" s="40"/>
      <c r="AJ48" s="38">
        <f t="shared" si="99"/>
        <v>5.9081655187324698</v>
      </c>
      <c r="AK48" s="38">
        <f t="shared" si="97"/>
        <v>5.6207906054018046</v>
      </c>
      <c r="AL48" s="38">
        <f t="shared" si="97"/>
        <v>5.615366427112364</v>
      </c>
      <c r="AM48" s="38">
        <f t="shared" si="97"/>
        <v>5.6059186703973776</v>
      </c>
      <c r="AN48" s="38">
        <f t="shared" si="97"/>
        <v>5.6527832347214542</v>
      </c>
      <c r="AO48" s="38">
        <f t="shared" si="97"/>
        <v>5.6639822243466771</v>
      </c>
      <c r="AP48" s="38">
        <f t="shared" si="97"/>
        <v>5.4804270226862677</v>
      </c>
      <c r="AQ48" s="38">
        <f t="shared" si="97"/>
        <v>5.397240384941961</v>
      </c>
      <c r="AR48" s="38">
        <f t="shared" si="97"/>
        <v>5.1233504528376157</v>
      </c>
      <c r="AS48" s="38">
        <f t="shared" si="97"/>
        <v>5.1279216604317286</v>
      </c>
      <c r="AT48" s="38">
        <f t="shared" si="97"/>
        <v>5.1037531797783622</v>
      </c>
      <c r="AU48" s="38">
        <f t="shared" si="97"/>
        <v>4.8667852879472298</v>
      </c>
      <c r="AV48" s="38">
        <f t="shared" si="97"/>
        <v>4.8049653907491043</v>
      </c>
      <c r="AW48" s="38">
        <f t="shared" si="97"/>
        <v>4.726118108445629</v>
      </c>
      <c r="AX48" s="38">
        <f t="shared" si="97"/>
        <v>4.7042923869468707</v>
      </c>
      <c r="AY48" s="38">
        <f t="shared" si="97"/>
        <v>4.5477828143765411</v>
      </c>
      <c r="AZ48" s="38">
        <f t="shared" si="97"/>
        <v>4.6326129038646586</v>
      </c>
      <c r="BA48" s="38">
        <f t="shared" si="97"/>
        <v>4.3605496559999999</v>
      </c>
      <c r="BB48" s="38">
        <f t="shared" si="97"/>
        <v>4.3521901539999996</v>
      </c>
      <c r="BC48" s="38">
        <f t="shared" si="97"/>
        <v>4.1000622570000003</v>
      </c>
      <c r="BD48" s="38">
        <f t="shared" si="97"/>
        <v>4.2429091730000001</v>
      </c>
      <c r="BE48" s="38">
        <f t="shared" si="97"/>
        <v>4.3946019249999999</v>
      </c>
      <c r="BF48" s="38">
        <f t="shared" si="97"/>
        <v>4.2210991949999999</v>
      </c>
      <c r="BG48" s="38">
        <f t="shared" si="97"/>
        <v>4.2312422229999997</v>
      </c>
      <c r="BH48" s="38">
        <f t="shared" si="97"/>
        <v>4.2172187890000004</v>
      </c>
      <c r="BI48" s="38">
        <f t="shared" si="97"/>
        <v>4.2396434120000004</v>
      </c>
      <c r="BJ48" s="38">
        <f t="shared" si="97"/>
        <v>4.3212409800000007</v>
      </c>
      <c r="BK48" s="38">
        <f t="shared" si="97"/>
        <v>4.2904339440000001</v>
      </c>
      <c r="BL48" s="38">
        <f t="shared" si="97"/>
        <v>4.282655922</v>
      </c>
      <c r="BM48" s="38">
        <f t="shared" si="97"/>
        <v>3.79448768</v>
      </c>
      <c r="BN48" s="38">
        <f t="shared" si="98"/>
        <v>3.8260555549999999</v>
      </c>
    </row>
    <row r="49" spans="1:66" x14ac:dyDescent="0.25">
      <c r="B49" s="41" t="s">
        <v>49</v>
      </c>
      <c r="C49" s="9" t="s">
        <v>40</v>
      </c>
      <c r="D49" s="9">
        <v>6.3615825607692078E-2</v>
      </c>
      <c r="E49" s="9">
        <v>6.4464535757365507E-2</v>
      </c>
      <c r="F49" s="9">
        <v>6.4977940915897731E-2</v>
      </c>
      <c r="G49" s="9">
        <v>6.4810606695642453E-2</v>
      </c>
      <c r="H49" s="9">
        <v>6.5409513839699146E-2</v>
      </c>
      <c r="I49" s="9">
        <v>6.5905852582998123E-2</v>
      </c>
      <c r="J49" s="9">
        <v>6.6090424956285754E-2</v>
      </c>
      <c r="K49" s="9">
        <v>6.6453760511005169E-2</v>
      </c>
      <c r="L49" s="9">
        <v>6.6733840122579505E-2</v>
      </c>
      <c r="M49" s="9">
        <v>6.6727899424537149E-2</v>
      </c>
      <c r="N49" s="9">
        <v>6.6065723358154901E-2</v>
      </c>
      <c r="O49" s="9">
        <v>6.6832205193813402E-2</v>
      </c>
      <c r="P49" s="9">
        <v>6.6742643210667515E-2</v>
      </c>
      <c r="Q49" s="9">
        <v>6.6988695591160108E-2</v>
      </c>
      <c r="R49" s="9">
        <v>6.8532789849607798E-2</v>
      </c>
      <c r="S49" s="9">
        <v>6.9042007044744044E-2</v>
      </c>
      <c r="T49" s="9">
        <v>7.0317572711699333E-2</v>
      </c>
      <c r="U49" s="9">
        <v>7.5002309006552637E-2</v>
      </c>
      <c r="V49" s="9">
        <v>7.2724191923864603E-2</v>
      </c>
      <c r="W49" s="9">
        <v>7.4392647643641799E-2</v>
      </c>
      <c r="X49" s="9">
        <v>7.6119160881785705E-2</v>
      </c>
      <c r="Y49" s="9">
        <v>7.9499333427504593E-2</v>
      </c>
      <c r="Z49" s="9">
        <v>8.2044771713085204E-2</v>
      </c>
      <c r="AA49" s="9">
        <v>8.6728332073197328E-2</v>
      </c>
      <c r="AB49" s="9">
        <v>8.6157517551832527E-2</v>
      </c>
      <c r="AC49" s="9">
        <v>8.8722692022403238E-2</v>
      </c>
      <c r="AD49" s="9">
        <v>9.1078030372310645E-2</v>
      </c>
      <c r="AE49" s="9">
        <v>9.6707323746729343E-2</v>
      </c>
      <c r="AF49" s="9">
        <v>9.999302643221647E-2</v>
      </c>
      <c r="AG49" s="9">
        <v>9.6846825112953866E-2</v>
      </c>
      <c r="AH49" s="41">
        <v>9.6794289762953858E-2</v>
      </c>
      <c r="AI49" s="40"/>
      <c r="AJ49" s="38">
        <f t="shared" si="99"/>
        <v>6.3615825607692078E-2</v>
      </c>
      <c r="AK49" s="38">
        <f t="shared" si="97"/>
        <v>6.4464535757365507E-2</v>
      </c>
      <c r="AL49" s="38">
        <f t="shared" si="97"/>
        <v>6.4977940915897731E-2</v>
      </c>
      <c r="AM49" s="38">
        <f t="shared" si="97"/>
        <v>6.4810606695642453E-2</v>
      </c>
      <c r="AN49" s="38">
        <f t="shared" si="97"/>
        <v>6.5409513839699146E-2</v>
      </c>
      <c r="AO49" s="38">
        <f t="shared" si="97"/>
        <v>6.5905852582998123E-2</v>
      </c>
      <c r="AP49" s="38">
        <f t="shared" si="97"/>
        <v>6.6090424956285754E-2</v>
      </c>
      <c r="AQ49" s="38">
        <f t="shared" si="97"/>
        <v>6.6453760511005169E-2</v>
      </c>
      <c r="AR49" s="38">
        <f t="shared" si="97"/>
        <v>6.6733840122579505E-2</v>
      </c>
      <c r="AS49" s="38">
        <f t="shared" si="97"/>
        <v>6.6727899424537149E-2</v>
      </c>
      <c r="AT49" s="38">
        <f t="shared" si="97"/>
        <v>6.6065723358154901E-2</v>
      </c>
      <c r="AU49" s="38">
        <f t="shared" si="97"/>
        <v>6.6832205193813402E-2</v>
      </c>
      <c r="AV49" s="38">
        <f t="shared" si="97"/>
        <v>6.6742643210667515E-2</v>
      </c>
      <c r="AW49" s="38">
        <f t="shared" si="97"/>
        <v>6.6988695591160108E-2</v>
      </c>
      <c r="AX49" s="38">
        <f t="shared" si="97"/>
        <v>6.8532789849607798E-2</v>
      </c>
      <c r="AY49" s="38">
        <f t="shared" si="97"/>
        <v>6.9042007044744044E-2</v>
      </c>
      <c r="AZ49" s="38">
        <f t="shared" si="97"/>
        <v>7.0317572711699333E-2</v>
      </c>
      <c r="BA49" s="38">
        <f t="shared" si="97"/>
        <v>7.5002309006552637E-2</v>
      </c>
      <c r="BB49" s="38">
        <f t="shared" si="97"/>
        <v>7.2724191923864603E-2</v>
      </c>
      <c r="BC49" s="38">
        <f t="shared" si="97"/>
        <v>7.4392647643641799E-2</v>
      </c>
      <c r="BD49" s="38">
        <f t="shared" si="97"/>
        <v>7.6119160881785705E-2</v>
      </c>
      <c r="BE49" s="38">
        <f t="shared" si="97"/>
        <v>7.9499333427504593E-2</v>
      </c>
      <c r="BF49" s="38">
        <f t="shared" si="97"/>
        <v>8.2044771713085204E-2</v>
      </c>
      <c r="BG49" s="38">
        <f t="shared" si="97"/>
        <v>8.6728332073197328E-2</v>
      </c>
      <c r="BH49" s="38">
        <f t="shared" ref="BH49:BH50" si="100">AB49*1</f>
        <v>8.6157517551832527E-2</v>
      </c>
      <c r="BI49" s="38">
        <f t="shared" ref="BI49:BI50" si="101">AC49*1</f>
        <v>8.8722692022403238E-2</v>
      </c>
      <c r="BJ49" s="38">
        <f t="shared" ref="BJ49:BJ50" si="102">AD49*1</f>
        <v>9.1078030372310645E-2</v>
      </c>
      <c r="BK49" s="38">
        <f t="shared" ref="BK49:BK50" si="103">AE49*1</f>
        <v>9.6707323746729343E-2</v>
      </c>
      <c r="BL49" s="38">
        <f t="shared" ref="BL49:BL50" si="104">AF49*1</f>
        <v>9.999302643221647E-2</v>
      </c>
      <c r="BM49" s="38">
        <f t="shared" ref="BM49:BN50" si="105">AG49*1</f>
        <v>9.6846825112953866E-2</v>
      </c>
      <c r="BN49" s="38">
        <f t="shared" si="105"/>
        <v>9.6794289762953858E-2</v>
      </c>
    </row>
    <row r="50" spans="1:66" x14ac:dyDescent="0.25">
      <c r="B50" s="41"/>
      <c r="C50" s="9" t="s">
        <v>1</v>
      </c>
      <c r="D50" s="9">
        <v>47.592249632099872</v>
      </c>
      <c r="E50" s="9">
        <v>41.90812914199185</v>
      </c>
      <c r="F50" s="9">
        <v>44.244749619367958</v>
      </c>
      <c r="G50" s="9">
        <v>46.35233030053714</v>
      </c>
      <c r="H50" s="9">
        <v>41.301996665608222</v>
      </c>
      <c r="I50" s="9">
        <v>43.832025485188915</v>
      </c>
      <c r="J50" s="9">
        <v>43.524782833395875</v>
      </c>
      <c r="K50" s="9">
        <v>44.524613437298534</v>
      </c>
      <c r="L50" s="9">
        <v>44.370612622246043</v>
      </c>
      <c r="M50" s="9">
        <v>45.132610481912074</v>
      </c>
      <c r="N50" s="9">
        <v>47.132509237385925</v>
      </c>
      <c r="O50" s="9">
        <v>39.307023895647205</v>
      </c>
      <c r="P50" s="9">
        <v>38.282580416309536</v>
      </c>
      <c r="Q50" s="9">
        <v>37.851624710798092</v>
      </c>
      <c r="R50" s="9">
        <v>38.105098881404615</v>
      </c>
      <c r="S50" s="9">
        <v>25.855753140341953</v>
      </c>
      <c r="T50" s="9">
        <v>27.102508899188521</v>
      </c>
      <c r="U50" s="9">
        <v>27.621829862695684</v>
      </c>
      <c r="V50" s="9">
        <v>27.349298183547763</v>
      </c>
      <c r="W50" s="9">
        <v>25.686001751633043</v>
      </c>
      <c r="X50" s="9">
        <v>26.802464190788406</v>
      </c>
      <c r="Y50" s="9">
        <v>27.312661168464114</v>
      </c>
      <c r="Z50" s="9">
        <v>27.022561647953552</v>
      </c>
      <c r="AA50" s="9">
        <v>26.53904107756016</v>
      </c>
      <c r="AB50" s="9">
        <v>26.458424198681683</v>
      </c>
      <c r="AC50" s="9">
        <v>25.766689116571818</v>
      </c>
      <c r="AD50" s="9">
        <v>25.330054703462213</v>
      </c>
      <c r="AE50" s="9">
        <v>25.343052737580241</v>
      </c>
      <c r="AF50" s="9">
        <v>24.553747524670012</v>
      </c>
      <c r="AG50" s="9">
        <v>23.353287063684537</v>
      </c>
      <c r="AH50" s="41">
        <v>22.338603308335699</v>
      </c>
      <c r="AI50" s="40"/>
      <c r="AJ50" s="38">
        <f t="shared" si="99"/>
        <v>47.592249632099872</v>
      </c>
      <c r="AK50" s="38">
        <f t="shared" ref="AK50" si="106">E50*1</f>
        <v>41.90812914199185</v>
      </c>
      <c r="AL50" s="38">
        <f t="shared" ref="AL50" si="107">F50*1</f>
        <v>44.244749619367958</v>
      </c>
      <c r="AM50" s="38">
        <f t="shared" ref="AM50" si="108">G50*1</f>
        <v>46.35233030053714</v>
      </c>
      <c r="AN50" s="38">
        <f t="shared" ref="AN50" si="109">H50*1</f>
        <v>41.301996665608222</v>
      </c>
      <c r="AO50" s="38">
        <f t="shared" ref="AO50" si="110">I50*1</f>
        <v>43.832025485188915</v>
      </c>
      <c r="AP50" s="38">
        <f t="shared" ref="AP50" si="111">J50*1</f>
        <v>43.524782833395875</v>
      </c>
      <c r="AQ50" s="38">
        <f t="shared" ref="AQ50" si="112">K50*1</f>
        <v>44.524613437298534</v>
      </c>
      <c r="AR50" s="38">
        <f t="shared" ref="AR50" si="113">L50*1</f>
        <v>44.370612622246043</v>
      </c>
      <c r="AS50" s="38">
        <f t="shared" ref="AS50" si="114">M50*1</f>
        <v>45.132610481912074</v>
      </c>
      <c r="AT50" s="38">
        <f t="shared" ref="AT50" si="115">N50*1</f>
        <v>47.132509237385925</v>
      </c>
      <c r="AU50" s="38">
        <f t="shared" ref="AU50" si="116">O50*1</f>
        <v>39.307023895647205</v>
      </c>
      <c r="AV50" s="38">
        <f t="shared" ref="AV50" si="117">P50*1</f>
        <v>38.282580416309536</v>
      </c>
      <c r="AW50" s="38">
        <f t="shared" ref="AW50" si="118">Q50*1</f>
        <v>37.851624710798092</v>
      </c>
      <c r="AX50" s="38">
        <f t="shared" ref="AX50" si="119">R50*1</f>
        <v>38.105098881404615</v>
      </c>
      <c r="AY50" s="38">
        <f t="shared" ref="AY50" si="120">S50*1</f>
        <v>25.855753140341953</v>
      </c>
      <c r="AZ50" s="38">
        <f t="shared" ref="AZ50" si="121">T50*1</f>
        <v>27.102508899188521</v>
      </c>
      <c r="BA50" s="38">
        <f t="shared" ref="BA50" si="122">U50*1</f>
        <v>27.621829862695684</v>
      </c>
      <c r="BB50" s="38">
        <f t="shared" ref="BB50" si="123">V50*1</f>
        <v>27.349298183547763</v>
      </c>
      <c r="BC50" s="38">
        <f t="shared" ref="BC50" si="124">W50*1</f>
        <v>25.686001751633043</v>
      </c>
      <c r="BD50" s="38">
        <f t="shared" ref="BD50" si="125">X50*1</f>
        <v>26.802464190788406</v>
      </c>
      <c r="BE50" s="38">
        <f t="shared" ref="BE50" si="126">Y50*1</f>
        <v>27.312661168464114</v>
      </c>
      <c r="BF50" s="38">
        <f t="shared" ref="BF50" si="127">Z50*1</f>
        <v>27.022561647953552</v>
      </c>
      <c r="BG50" s="38">
        <f t="shared" ref="BG50" si="128">AA50*1</f>
        <v>26.53904107756016</v>
      </c>
      <c r="BH50" s="38">
        <f t="shared" si="100"/>
        <v>26.458424198681683</v>
      </c>
      <c r="BI50" s="38">
        <f t="shared" si="101"/>
        <v>25.766689116571818</v>
      </c>
      <c r="BJ50" s="38">
        <f t="shared" si="102"/>
        <v>25.330054703462213</v>
      </c>
      <c r="BK50" s="38">
        <f t="shared" si="103"/>
        <v>25.343052737580241</v>
      </c>
      <c r="BL50" s="38">
        <f t="shared" si="104"/>
        <v>24.553747524670012</v>
      </c>
      <c r="BM50" s="38">
        <f t="shared" si="105"/>
        <v>23.353287063684537</v>
      </c>
      <c r="BN50" s="38">
        <f t="shared" si="105"/>
        <v>22.338603308335699</v>
      </c>
    </row>
    <row r="51" spans="1:66" x14ac:dyDescent="0.25">
      <c r="B51" t="s">
        <v>25</v>
      </c>
      <c r="C51" t="s">
        <v>51</v>
      </c>
      <c r="BN51" s="35"/>
    </row>
    <row r="52" spans="1:66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13" t="s">
        <v>26</v>
      </c>
      <c r="AJ52" s="14">
        <v>1.4E-2</v>
      </c>
      <c r="AK52" s="7"/>
      <c r="AL52" s="7"/>
      <c r="BN52" s="35"/>
    </row>
    <row r="53" spans="1:66" x14ac:dyDescent="0.25">
      <c r="C53" s="34"/>
      <c r="D53" s="34">
        <v>1990</v>
      </c>
      <c r="E53" s="34">
        <v>1991</v>
      </c>
      <c r="F53" s="34">
        <v>1992</v>
      </c>
      <c r="G53" s="34">
        <v>1993</v>
      </c>
      <c r="H53" s="34">
        <v>1994</v>
      </c>
      <c r="I53" s="34">
        <v>1995</v>
      </c>
      <c r="J53" s="34">
        <v>1996</v>
      </c>
      <c r="K53" s="34">
        <v>1997</v>
      </c>
      <c r="L53" s="34">
        <v>1998</v>
      </c>
      <c r="M53" s="34">
        <v>1999</v>
      </c>
      <c r="N53" s="34">
        <v>2000</v>
      </c>
      <c r="O53" s="34">
        <v>2001</v>
      </c>
      <c r="P53" s="34">
        <v>2002</v>
      </c>
      <c r="Q53" s="34">
        <v>2003</v>
      </c>
      <c r="R53" s="34">
        <v>2004</v>
      </c>
      <c r="S53" s="34">
        <v>2005</v>
      </c>
      <c r="T53" s="34">
        <v>2006</v>
      </c>
      <c r="U53" s="34">
        <v>2007</v>
      </c>
      <c r="V53" s="34">
        <v>2008</v>
      </c>
      <c r="W53" s="34">
        <v>2009</v>
      </c>
      <c r="X53" s="34">
        <v>2010</v>
      </c>
      <c r="Y53" s="34">
        <v>2011</v>
      </c>
      <c r="Z53" s="34">
        <v>2012</v>
      </c>
      <c r="AA53" s="34">
        <v>2013</v>
      </c>
      <c r="AB53" s="34">
        <v>2014</v>
      </c>
      <c r="AC53" s="34">
        <v>2015</v>
      </c>
      <c r="AD53" s="34">
        <v>2016</v>
      </c>
      <c r="AE53" s="34">
        <v>2017</v>
      </c>
      <c r="AF53" s="34">
        <v>2018</v>
      </c>
      <c r="AG53" s="34">
        <v>2019</v>
      </c>
      <c r="AH53" s="34">
        <v>2020</v>
      </c>
      <c r="AI53" s="4"/>
      <c r="AJ53" s="4">
        <v>1990</v>
      </c>
      <c r="AK53" s="4">
        <v>1991</v>
      </c>
      <c r="AL53" s="4">
        <v>1992</v>
      </c>
      <c r="AM53" s="4">
        <v>1993</v>
      </c>
      <c r="AN53" s="4">
        <v>1994</v>
      </c>
      <c r="AO53" s="4">
        <v>1995</v>
      </c>
      <c r="AP53" s="4">
        <v>1996</v>
      </c>
      <c r="AQ53" s="4">
        <v>1997</v>
      </c>
      <c r="AR53" s="4">
        <v>1998</v>
      </c>
      <c r="AS53" s="4">
        <v>1999</v>
      </c>
      <c r="AT53" s="4">
        <v>2000</v>
      </c>
      <c r="AU53" s="4">
        <v>2001</v>
      </c>
      <c r="AV53" s="4">
        <v>2002</v>
      </c>
      <c r="AW53" s="4">
        <v>2003</v>
      </c>
      <c r="AX53" s="4">
        <v>2004</v>
      </c>
      <c r="AY53" s="4">
        <v>2005</v>
      </c>
      <c r="AZ53" s="4">
        <v>2006</v>
      </c>
      <c r="BA53" s="4">
        <v>2007</v>
      </c>
      <c r="BB53" s="4">
        <v>2008</v>
      </c>
      <c r="BC53" s="4">
        <v>2009</v>
      </c>
      <c r="BD53" s="4">
        <v>2010</v>
      </c>
      <c r="BE53" s="4">
        <v>2011</v>
      </c>
      <c r="BF53" s="4">
        <v>2012</v>
      </c>
      <c r="BG53" s="4">
        <v>2013</v>
      </c>
      <c r="BH53" s="4">
        <v>2014</v>
      </c>
      <c r="BI53" s="4">
        <v>2015</v>
      </c>
      <c r="BJ53" s="4">
        <v>2016</v>
      </c>
      <c r="BK53" s="4">
        <v>2017</v>
      </c>
      <c r="BL53" s="4">
        <v>2018</v>
      </c>
      <c r="BM53" s="38">
        <v>2019</v>
      </c>
      <c r="BN53" s="38">
        <v>2020</v>
      </c>
    </row>
    <row r="54" spans="1:66" x14ac:dyDescent="0.25">
      <c r="C54" s="9" t="s">
        <v>9</v>
      </c>
      <c r="D54" s="9">
        <v>10.09580785370413</v>
      </c>
      <c r="E54" s="9">
        <v>10.71216190029403</v>
      </c>
      <c r="F54" s="9">
        <v>10.20575556954403</v>
      </c>
      <c r="G54" s="9">
        <v>10.789967398688045</v>
      </c>
      <c r="H54" s="9">
        <v>10.756399240892149</v>
      </c>
      <c r="I54" s="9">
        <v>11.129794859892423</v>
      </c>
      <c r="J54" s="9">
        <v>11.074663668286483</v>
      </c>
      <c r="K54" s="9">
        <v>10.294079946900853</v>
      </c>
      <c r="L54" s="9">
        <v>11.641137967213186</v>
      </c>
      <c r="M54" s="9">
        <v>10.839161862265192</v>
      </c>
      <c r="N54" s="9">
        <v>11.185179990484386</v>
      </c>
      <c r="O54" s="9">
        <v>11.199131156271898</v>
      </c>
      <c r="P54" s="9">
        <v>10.90405288147142</v>
      </c>
      <c r="Q54" s="9">
        <v>10.939533943992769</v>
      </c>
      <c r="R54" s="9">
        <v>10.797472025654239</v>
      </c>
      <c r="S54" s="9">
        <v>10.577614942142091</v>
      </c>
      <c r="T54" s="9">
        <v>10.356410833350218</v>
      </c>
      <c r="U54" s="9">
        <v>10.130196249425294</v>
      </c>
      <c r="V54" s="9">
        <v>11.215101027883717</v>
      </c>
      <c r="W54" s="9">
        <v>11.028922872524175</v>
      </c>
      <c r="X54" s="9">
        <v>10.222894856831521</v>
      </c>
      <c r="Y54" s="9">
        <v>11.958149102953291</v>
      </c>
      <c r="Z54" s="9">
        <v>11.185229189016596</v>
      </c>
      <c r="AA54" s="9">
        <v>10.473571264243384</v>
      </c>
      <c r="AB54" s="9">
        <v>10.3912131318012</v>
      </c>
      <c r="AC54" s="9">
        <v>9.7459955652867496</v>
      </c>
      <c r="AD54" s="9">
        <v>8.5077250461336007</v>
      </c>
      <c r="AE54" s="9">
        <v>8.8500693528637004</v>
      </c>
      <c r="AF54" s="9">
        <v>8.4208090294337996</v>
      </c>
      <c r="AG54" s="9">
        <v>9.1309601645560026</v>
      </c>
      <c r="AH54" s="41"/>
      <c r="AI54" s="8" t="s">
        <v>9</v>
      </c>
      <c r="AJ54" s="4">
        <f t="shared" ref="AJ54:AS59" si="129">D54*0.014</f>
        <v>0.14134130995185781</v>
      </c>
      <c r="AK54" s="4">
        <f t="shared" si="129"/>
        <v>0.14997026660411641</v>
      </c>
      <c r="AL54" s="4">
        <f t="shared" si="129"/>
        <v>0.14288057797361642</v>
      </c>
      <c r="AM54" s="4">
        <f t="shared" si="129"/>
        <v>0.15105954358163262</v>
      </c>
      <c r="AN54" s="4">
        <f t="shared" si="129"/>
        <v>0.15058958937249009</v>
      </c>
      <c r="AO54" s="4">
        <f t="shared" si="129"/>
        <v>0.15581712803849393</v>
      </c>
      <c r="AP54" s="4">
        <f t="shared" si="129"/>
        <v>0.15504529135601078</v>
      </c>
      <c r="AQ54" s="4">
        <f t="shared" si="129"/>
        <v>0.14411711925661194</v>
      </c>
      <c r="AR54" s="4">
        <f t="shared" si="129"/>
        <v>0.16297593154098461</v>
      </c>
      <c r="AS54" s="4">
        <f t="shared" si="129"/>
        <v>0.15174826607171268</v>
      </c>
      <c r="AT54" s="4">
        <f t="shared" ref="AT54:BC59" si="130">N54*0.014</f>
        <v>0.15659251986678141</v>
      </c>
      <c r="AU54" s="4">
        <f t="shared" si="130"/>
        <v>0.15678783618780659</v>
      </c>
      <c r="AV54" s="4">
        <f t="shared" si="130"/>
        <v>0.15265674034059989</v>
      </c>
      <c r="AW54" s="4">
        <f t="shared" si="130"/>
        <v>0.15315347521589878</v>
      </c>
      <c r="AX54" s="4">
        <f t="shared" si="130"/>
        <v>0.15116460835915935</v>
      </c>
      <c r="AY54" s="4">
        <f t="shared" si="130"/>
        <v>0.14808660918998928</v>
      </c>
      <c r="AZ54" s="4">
        <f t="shared" si="130"/>
        <v>0.14498975166690306</v>
      </c>
      <c r="BA54" s="4">
        <f t="shared" si="130"/>
        <v>0.14182274749195412</v>
      </c>
      <c r="BB54" s="4">
        <f t="shared" si="130"/>
        <v>0.15701141439037206</v>
      </c>
      <c r="BC54" s="4">
        <f t="shared" si="130"/>
        <v>0.15440492021533847</v>
      </c>
      <c r="BD54" s="4">
        <f t="shared" ref="BD54:BN59" si="131">X54*0.014</f>
        <v>0.14312052799564132</v>
      </c>
      <c r="BE54" s="4">
        <f t="shared" si="131"/>
        <v>0.16741408744134609</v>
      </c>
      <c r="BF54" s="4">
        <f t="shared" si="131"/>
        <v>0.15659320864623236</v>
      </c>
      <c r="BG54" s="4">
        <f t="shared" si="131"/>
        <v>0.14662999769940738</v>
      </c>
      <c r="BH54" s="4">
        <f t="shared" si="131"/>
        <v>0.14547698384521679</v>
      </c>
      <c r="BI54" s="4">
        <f t="shared" si="131"/>
        <v>0.13644393791401449</v>
      </c>
      <c r="BJ54" s="4">
        <f t="shared" si="131"/>
        <v>0.11910815064587041</v>
      </c>
      <c r="BK54" s="4">
        <f t="shared" si="131"/>
        <v>0.12390097094009181</v>
      </c>
      <c r="BL54" s="4">
        <f t="shared" si="131"/>
        <v>0.1178913264120732</v>
      </c>
      <c r="BM54" s="38">
        <f t="shared" si="131"/>
        <v>0.12783344230378405</v>
      </c>
      <c r="BN54" s="38">
        <f t="shared" si="131"/>
        <v>0</v>
      </c>
    </row>
    <row r="55" spans="1:66" x14ac:dyDescent="0.25">
      <c r="C55" s="9" t="s">
        <v>10</v>
      </c>
      <c r="D55" s="9">
        <v>5.2725199999999993E-2</v>
      </c>
      <c r="E55" s="9">
        <v>5.4313E-2</v>
      </c>
      <c r="F55" s="9">
        <v>5.9704E-2</v>
      </c>
      <c r="G55" s="9">
        <v>5.6984399999999998E-2</v>
      </c>
      <c r="H55" s="9">
        <v>5.3113800000000003E-2</v>
      </c>
      <c r="I55" s="9">
        <v>5.3292800000000001E-2</v>
      </c>
      <c r="J55" s="9">
        <v>5.2418599999999996E-2</v>
      </c>
      <c r="K55" s="9">
        <v>5.9941800000000003E-2</v>
      </c>
      <c r="L55" s="9">
        <v>6.1166999999999999E-2</v>
      </c>
      <c r="M55" s="9">
        <v>5.4126999999999995E-2</v>
      </c>
      <c r="N55" s="9">
        <v>4.1169999999999998E-2</v>
      </c>
      <c r="O55" s="9">
        <v>2.7286999999999999E-2</v>
      </c>
      <c r="P55" s="9">
        <v>0</v>
      </c>
      <c r="Q55" s="9">
        <v>4.9904999999999998E-2</v>
      </c>
      <c r="R55" s="9">
        <v>6.6768999999999995E-2</v>
      </c>
      <c r="S55" s="9">
        <v>7.1248999999999993E-2</v>
      </c>
      <c r="T55" s="9">
        <v>5.9022999999999999E-2</v>
      </c>
      <c r="U55" s="9">
        <v>3.4214999999999995E-2</v>
      </c>
      <c r="V55" s="9">
        <v>4.2646999999999997E-2</v>
      </c>
      <c r="W55" s="9">
        <v>7.6569999999999997E-3</v>
      </c>
      <c r="X55" s="9">
        <v>3.0043999999999998E-2</v>
      </c>
      <c r="Y55" s="9">
        <v>5.6166999999999995E-2</v>
      </c>
      <c r="Z55" s="9">
        <v>4.2401999999999995E-2</v>
      </c>
      <c r="AA55" s="9">
        <v>7.2278999999999996E-2</v>
      </c>
      <c r="AB55" s="9">
        <v>7.3013999999999996E-2</v>
      </c>
      <c r="AC55" s="9">
        <v>4.6046999999999998E-2</v>
      </c>
      <c r="AD55" s="9">
        <v>2.4430999999999998E-2</v>
      </c>
      <c r="AE55" s="9">
        <v>2.0999999999999999E-5</v>
      </c>
      <c r="AF55" s="9">
        <v>1.85E-4</v>
      </c>
      <c r="AG55" s="9">
        <v>1.17E-4</v>
      </c>
      <c r="AH55" s="41"/>
      <c r="AI55" s="8" t="s">
        <v>10</v>
      </c>
      <c r="AJ55" s="4">
        <f t="shared" si="129"/>
        <v>7.381527999999999E-4</v>
      </c>
      <c r="AK55" s="4">
        <f t="shared" si="129"/>
        <v>7.6038199999999998E-4</v>
      </c>
      <c r="AL55" s="4">
        <f t="shared" si="129"/>
        <v>8.3585600000000006E-4</v>
      </c>
      <c r="AM55" s="4">
        <f t="shared" si="129"/>
        <v>7.977816E-4</v>
      </c>
      <c r="AN55" s="4">
        <f t="shared" si="129"/>
        <v>7.4359320000000003E-4</v>
      </c>
      <c r="AO55" s="4">
        <f t="shared" si="129"/>
        <v>7.4609920000000003E-4</v>
      </c>
      <c r="AP55" s="4">
        <f t="shared" si="129"/>
        <v>7.3386039999999994E-4</v>
      </c>
      <c r="AQ55" s="4">
        <f t="shared" si="129"/>
        <v>8.3918520000000006E-4</v>
      </c>
      <c r="AR55" s="4">
        <f t="shared" si="129"/>
        <v>8.56338E-4</v>
      </c>
      <c r="AS55" s="4">
        <f t="shared" si="129"/>
        <v>7.5777799999999997E-4</v>
      </c>
      <c r="AT55" s="4">
        <f t="shared" si="130"/>
        <v>5.7638000000000003E-4</v>
      </c>
      <c r="AU55" s="4">
        <f t="shared" si="130"/>
        <v>3.8201799999999997E-4</v>
      </c>
      <c r="AV55" s="4">
        <f t="shared" si="130"/>
        <v>0</v>
      </c>
      <c r="AW55" s="4">
        <f t="shared" si="130"/>
        <v>6.9866999999999998E-4</v>
      </c>
      <c r="AX55" s="4">
        <f t="shared" si="130"/>
        <v>9.3476599999999996E-4</v>
      </c>
      <c r="AY55" s="4">
        <f t="shared" si="130"/>
        <v>9.974859999999999E-4</v>
      </c>
      <c r="AZ55" s="4">
        <f t="shared" si="130"/>
        <v>8.2632199999999999E-4</v>
      </c>
      <c r="BA55" s="4">
        <f t="shared" si="130"/>
        <v>4.7900999999999993E-4</v>
      </c>
      <c r="BB55" s="4">
        <f t="shared" si="130"/>
        <v>5.9705800000000003E-4</v>
      </c>
      <c r="BC55" s="4">
        <f t="shared" si="130"/>
        <v>1.07198E-4</v>
      </c>
      <c r="BD55" s="4">
        <f t="shared" si="131"/>
        <v>4.2061599999999996E-4</v>
      </c>
      <c r="BE55" s="4">
        <f t="shared" si="131"/>
        <v>7.8633799999999992E-4</v>
      </c>
      <c r="BF55" s="4">
        <f t="shared" si="131"/>
        <v>5.9362799999999991E-4</v>
      </c>
      <c r="BG55" s="4">
        <f t="shared" si="131"/>
        <v>1.0119059999999999E-3</v>
      </c>
      <c r="BH55" s="4">
        <f t="shared" si="131"/>
        <v>1.022196E-3</v>
      </c>
      <c r="BI55" s="4">
        <f t="shared" si="131"/>
        <v>6.4465799999999999E-4</v>
      </c>
      <c r="BJ55" s="4">
        <f t="shared" si="131"/>
        <v>3.4203399999999996E-4</v>
      </c>
      <c r="BK55" s="4">
        <f t="shared" si="131"/>
        <v>2.9400000000000001E-7</v>
      </c>
      <c r="BL55" s="4">
        <f t="shared" si="131"/>
        <v>2.5900000000000002E-6</v>
      </c>
      <c r="BM55" s="38">
        <f t="shared" si="131"/>
        <v>1.638E-6</v>
      </c>
      <c r="BN55" s="38">
        <f t="shared" si="131"/>
        <v>0</v>
      </c>
    </row>
    <row r="56" spans="1:66" x14ac:dyDescent="0.25">
      <c r="C56" s="9" t="s">
        <v>27</v>
      </c>
      <c r="D56" s="9">
        <v>43.548199350000004</v>
      </c>
      <c r="E56" s="9">
        <v>42.973880489999999</v>
      </c>
      <c r="F56" s="9">
        <v>43.46807184</v>
      </c>
      <c r="G56" s="9">
        <v>43.468476340000002</v>
      </c>
      <c r="H56" s="9">
        <v>43.091258350000004</v>
      </c>
      <c r="I56" s="9">
        <v>42.405216329999995</v>
      </c>
      <c r="J56" s="9">
        <v>41.90529583</v>
      </c>
      <c r="K56" s="9">
        <v>40.895700659999996</v>
      </c>
      <c r="L56" s="9">
        <v>37.022262760000004</v>
      </c>
      <c r="M56" s="9">
        <v>37.435715909999999</v>
      </c>
      <c r="N56" s="9">
        <v>36.643040319999997</v>
      </c>
      <c r="O56" s="9">
        <v>36.012027509999996</v>
      </c>
      <c r="P56" s="9">
        <v>35.289486019999998</v>
      </c>
      <c r="Q56" s="9">
        <v>34.867097559999998</v>
      </c>
      <c r="R56" s="9">
        <v>35.341590750000002</v>
      </c>
      <c r="S56" s="9">
        <v>33.92372958</v>
      </c>
      <c r="T56" s="9">
        <v>34.889891539999994</v>
      </c>
      <c r="U56" s="9">
        <v>32.225967789999999</v>
      </c>
      <c r="V56" s="9">
        <v>32.422183709999999</v>
      </c>
      <c r="W56" s="9">
        <v>30.54270417</v>
      </c>
      <c r="X56" s="9">
        <v>31.497505009999998</v>
      </c>
      <c r="Y56" s="9">
        <v>33.413138770000003</v>
      </c>
      <c r="Z56" s="9">
        <v>31.871924339999996</v>
      </c>
      <c r="AA56" s="9">
        <v>30.68615406</v>
      </c>
      <c r="AB56" s="9">
        <v>31.041294199999999</v>
      </c>
      <c r="AC56" s="9">
        <v>32.198320330000001</v>
      </c>
      <c r="AD56" s="9">
        <v>32.623476459999999</v>
      </c>
      <c r="AE56" s="9">
        <v>34.30836938143085</v>
      </c>
      <c r="AF56" s="9">
        <v>34.125420201618823</v>
      </c>
      <c r="AG56" s="9">
        <v>29.279539897373503</v>
      </c>
      <c r="AH56" s="41"/>
      <c r="AI56" s="8" t="s">
        <v>27</v>
      </c>
      <c r="AJ56" s="4">
        <f t="shared" si="129"/>
        <v>0.6096747909000001</v>
      </c>
      <c r="AK56" s="4">
        <f t="shared" si="129"/>
        <v>0.60163432685999996</v>
      </c>
      <c r="AL56" s="4">
        <f t="shared" si="129"/>
        <v>0.60855300576000004</v>
      </c>
      <c r="AM56" s="4">
        <f t="shared" si="129"/>
        <v>0.60855866876000009</v>
      </c>
      <c r="AN56" s="4">
        <f t="shared" si="129"/>
        <v>0.60327761690000004</v>
      </c>
      <c r="AO56" s="4">
        <f t="shared" si="129"/>
        <v>0.59367302861999993</v>
      </c>
      <c r="AP56" s="4">
        <f t="shared" si="129"/>
        <v>0.58667414161999998</v>
      </c>
      <c r="AQ56" s="4">
        <f t="shared" si="129"/>
        <v>0.57253980923999992</v>
      </c>
      <c r="AR56" s="4">
        <f t="shared" si="129"/>
        <v>0.51831167864000005</v>
      </c>
      <c r="AS56" s="4">
        <f t="shared" si="129"/>
        <v>0.52410002274</v>
      </c>
      <c r="AT56" s="4">
        <f t="shared" si="130"/>
        <v>0.51300256447999992</v>
      </c>
      <c r="AU56" s="4">
        <f t="shared" si="130"/>
        <v>0.50416838513999995</v>
      </c>
      <c r="AV56" s="4">
        <f t="shared" si="130"/>
        <v>0.49405280427999998</v>
      </c>
      <c r="AW56" s="4">
        <f t="shared" si="130"/>
        <v>0.48813936584000001</v>
      </c>
      <c r="AX56" s="4">
        <f t="shared" si="130"/>
        <v>0.49478227050000001</v>
      </c>
      <c r="AY56" s="4">
        <f t="shared" si="130"/>
        <v>0.47493221412000003</v>
      </c>
      <c r="AZ56" s="4">
        <f t="shared" si="130"/>
        <v>0.48845848155999994</v>
      </c>
      <c r="BA56" s="4">
        <f t="shared" si="130"/>
        <v>0.45116354906</v>
      </c>
      <c r="BB56" s="4">
        <f t="shared" si="130"/>
        <v>0.45391057194000001</v>
      </c>
      <c r="BC56" s="4">
        <f t="shared" si="130"/>
        <v>0.42759785838000003</v>
      </c>
      <c r="BD56" s="4">
        <f t="shared" si="131"/>
        <v>0.44096507013999997</v>
      </c>
      <c r="BE56" s="4">
        <f t="shared" si="131"/>
        <v>0.46778394278000007</v>
      </c>
      <c r="BF56" s="4">
        <f t="shared" si="131"/>
        <v>0.44620694075999995</v>
      </c>
      <c r="BG56" s="4">
        <f t="shared" si="131"/>
        <v>0.42960615684000003</v>
      </c>
      <c r="BH56" s="4">
        <f t="shared" si="131"/>
        <v>0.43457811880000002</v>
      </c>
      <c r="BI56" s="4">
        <f t="shared" si="131"/>
        <v>0.45077648462000003</v>
      </c>
      <c r="BJ56" s="4">
        <f t="shared" si="131"/>
        <v>0.45672867043999998</v>
      </c>
      <c r="BK56" s="4">
        <f t="shared" si="131"/>
        <v>0.48031717134003193</v>
      </c>
      <c r="BL56" s="4">
        <f t="shared" si="131"/>
        <v>0.47775588282266351</v>
      </c>
      <c r="BM56" s="38">
        <f t="shared" si="131"/>
        <v>0.40991355856322903</v>
      </c>
      <c r="BN56" s="38">
        <f t="shared" si="131"/>
        <v>0</v>
      </c>
    </row>
    <row r="57" spans="1:66" x14ac:dyDescent="0.25">
      <c r="C57" s="9" t="s">
        <v>13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41"/>
      <c r="AI57" s="8" t="s">
        <v>13</v>
      </c>
      <c r="AJ57" s="4">
        <f t="shared" si="129"/>
        <v>0</v>
      </c>
      <c r="AK57" s="4">
        <f t="shared" si="129"/>
        <v>0</v>
      </c>
      <c r="AL57" s="4">
        <f t="shared" si="129"/>
        <v>0</v>
      </c>
      <c r="AM57" s="4">
        <f t="shared" si="129"/>
        <v>0</v>
      </c>
      <c r="AN57" s="4">
        <f t="shared" si="129"/>
        <v>0</v>
      </c>
      <c r="AO57" s="4">
        <f t="shared" si="129"/>
        <v>0</v>
      </c>
      <c r="AP57" s="4">
        <f t="shared" si="129"/>
        <v>0</v>
      </c>
      <c r="AQ57" s="4">
        <f t="shared" si="129"/>
        <v>0</v>
      </c>
      <c r="AR57" s="4">
        <f t="shared" si="129"/>
        <v>0</v>
      </c>
      <c r="AS57" s="4">
        <f t="shared" si="129"/>
        <v>0</v>
      </c>
      <c r="AT57" s="4">
        <f t="shared" si="130"/>
        <v>0</v>
      </c>
      <c r="AU57" s="4">
        <f t="shared" si="130"/>
        <v>0</v>
      </c>
      <c r="AV57" s="4">
        <f t="shared" si="130"/>
        <v>0</v>
      </c>
      <c r="AW57" s="4">
        <f t="shared" si="130"/>
        <v>0</v>
      </c>
      <c r="AX57" s="4">
        <f t="shared" si="130"/>
        <v>0</v>
      </c>
      <c r="AY57" s="4">
        <f t="shared" si="130"/>
        <v>0</v>
      </c>
      <c r="AZ57" s="4">
        <f t="shared" si="130"/>
        <v>0</v>
      </c>
      <c r="BA57" s="4">
        <f t="shared" si="130"/>
        <v>0</v>
      </c>
      <c r="BB57" s="4">
        <f t="shared" si="130"/>
        <v>0</v>
      </c>
      <c r="BC57" s="4">
        <f t="shared" si="130"/>
        <v>0</v>
      </c>
      <c r="BD57" s="4">
        <f t="shared" si="131"/>
        <v>0</v>
      </c>
      <c r="BE57" s="4">
        <f t="shared" si="131"/>
        <v>0</v>
      </c>
      <c r="BF57" s="4">
        <f t="shared" si="131"/>
        <v>0</v>
      </c>
      <c r="BG57" s="4">
        <f t="shared" si="131"/>
        <v>0</v>
      </c>
      <c r="BH57" s="4">
        <f t="shared" si="131"/>
        <v>0</v>
      </c>
      <c r="BI57" s="4">
        <f t="shared" si="131"/>
        <v>0</v>
      </c>
      <c r="BJ57" s="4">
        <f t="shared" si="131"/>
        <v>0</v>
      </c>
      <c r="BK57" s="4">
        <f t="shared" si="131"/>
        <v>0</v>
      </c>
      <c r="BL57" s="4">
        <f t="shared" si="131"/>
        <v>0</v>
      </c>
      <c r="BM57" s="38">
        <f t="shared" si="131"/>
        <v>0</v>
      </c>
      <c r="BN57" s="38">
        <f t="shared" si="131"/>
        <v>0</v>
      </c>
    </row>
    <row r="58" spans="1:66" x14ac:dyDescent="0.25">
      <c r="C58" s="9" t="s">
        <v>40</v>
      </c>
      <c r="D58" s="9">
        <v>14.831035779526154</v>
      </c>
      <c r="E58" s="9">
        <v>14.776647187858638</v>
      </c>
      <c r="F58" s="9">
        <v>14.548051237257026</v>
      </c>
      <c r="G58" s="9">
        <v>14.287915065186461</v>
      </c>
      <c r="H58" s="9">
        <v>14.485668788224046</v>
      </c>
      <c r="I58" s="9">
        <v>14.564033139433594</v>
      </c>
      <c r="J58" s="9">
        <v>14.270625091605613</v>
      </c>
      <c r="K58" s="9">
        <v>14.390211375779433</v>
      </c>
      <c r="L58" s="9">
        <v>14.759022071850694</v>
      </c>
      <c r="M58" s="9">
        <v>14.785033592853537</v>
      </c>
      <c r="N58" s="9">
        <v>14.999097251144622</v>
      </c>
      <c r="O58" s="9">
        <v>15.141451551236075</v>
      </c>
      <c r="P58" s="9">
        <v>15.277558114547379</v>
      </c>
      <c r="Q58" s="9">
        <v>15.289690475441649</v>
      </c>
      <c r="R58" s="9">
        <v>15.340128695245459</v>
      </c>
      <c r="S58" s="9">
        <v>15.802543468174168</v>
      </c>
      <c r="T58" s="9">
        <v>16.208178008390899</v>
      </c>
      <c r="U58" s="9">
        <v>16.351731282056832</v>
      </c>
      <c r="V58" s="9">
        <v>17.000477681107149</v>
      </c>
      <c r="W58" s="9">
        <v>17.604929447506912</v>
      </c>
      <c r="X58" s="9">
        <v>18.518609424417761</v>
      </c>
      <c r="Y58" s="9">
        <v>18.752796948065438</v>
      </c>
      <c r="Z58" s="9">
        <v>19.454078533412165</v>
      </c>
      <c r="AA58" s="9">
        <v>19.981833264612455</v>
      </c>
      <c r="AB58" s="9">
        <v>20.974387870521774</v>
      </c>
      <c r="AC58" s="9">
        <v>21.780488516045413</v>
      </c>
      <c r="AD58" s="9">
        <v>22.275246438778829</v>
      </c>
      <c r="AE58" s="9">
        <v>22.456790636285344</v>
      </c>
      <c r="AF58" s="9">
        <v>22.87954404173146</v>
      </c>
      <c r="AG58" s="9">
        <v>23.432206160518078</v>
      </c>
      <c r="AH58" s="41"/>
      <c r="AI58" s="8" t="s">
        <v>12</v>
      </c>
      <c r="AJ58" s="4">
        <f t="shared" si="129"/>
        <v>0.20763450091336616</v>
      </c>
      <c r="AK58" s="4">
        <f t="shared" si="129"/>
        <v>0.20687306063002092</v>
      </c>
      <c r="AL58" s="4">
        <f t="shared" si="129"/>
        <v>0.20367271732159836</v>
      </c>
      <c r="AM58" s="4">
        <f t="shared" si="129"/>
        <v>0.20003081091261046</v>
      </c>
      <c r="AN58" s="4">
        <f t="shared" si="129"/>
        <v>0.20279936303513665</v>
      </c>
      <c r="AO58" s="4">
        <f t="shared" si="129"/>
        <v>0.20389646395207031</v>
      </c>
      <c r="AP58" s="4">
        <f t="shared" si="129"/>
        <v>0.19978875128247858</v>
      </c>
      <c r="AQ58" s="4">
        <f t="shared" si="129"/>
        <v>0.20146295926091207</v>
      </c>
      <c r="AR58" s="4">
        <f t="shared" si="129"/>
        <v>0.20662630900590973</v>
      </c>
      <c r="AS58" s="4">
        <f t="shared" si="129"/>
        <v>0.20699047029994952</v>
      </c>
      <c r="AT58" s="4">
        <f t="shared" si="130"/>
        <v>0.20998736151602471</v>
      </c>
      <c r="AU58" s="4">
        <f t="shared" si="130"/>
        <v>0.21198032171730505</v>
      </c>
      <c r="AV58" s="4">
        <f t="shared" si="130"/>
        <v>0.21388581360366329</v>
      </c>
      <c r="AW58" s="4">
        <f t="shared" si="130"/>
        <v>0.21405566665618309</v>
      </c>
      <c r="AX58" s="4">
        <f t="shared" si="130"/>
        <v>0.21476180173343642</v>
      </c>
      <c r="AY58" s="4">
        <f t="shared" si="130"/>
        <v>0.22123560855443836</v>
      </c>
      <c r="AZ58" s="4">
        <f t="shared" si="130"/>
        <v>0.22691449211747258</v>
      </c>
      <c r="BA58" s="4">
        <f t="shared" si="130"/>
        <v>0.22892423794879566</v>
      </c>
      <c r="BB58" s="4">
        <f t="shared" si="130"/>
        <v>0.23800668753550008</v>
      </c>
      <c r="BC58" s="4">
        <f t="shared" si="130"/>
        <v>0.24646901226509677</v>
      </c>
      <c r="BD58" s="4">
        <f t="shared" si="131"/>
        <v>0.25926053194184867</v>
      </c>
      <c r="BE58" s="4">
        <f t="shared" si="131"/>
        <v>0.26253915727291616</v>
      </c>
      <c r="BF58" s="4">
        <f t="shared" si="131"/>
        <v>0.27235709946777031</v>
      </c>
      <c r="BG58" s="4">
        <f t="shared" si="131"/>
        <v>0.27974566570457438</v>
      </c>
      <c r="BH58" s="4">
        <f t="shared" si="131"/>
        <v>0.29364143018730482</v>
      </c>
      <c r="BI58" s="4">
        <f t="shared" si="131"/>
        <v>0.30492683922463576</v>
      </c>
      <c r="BJ58" s="4">
        <f t="shared" si="131"/>
        <v>0.31185345014290361</v>
      </c>
      <c r="BK58" s="4">
        <f t="shared" si="131"/>
        <v>0.31439506890799485</v>
      </c>
      <c r="BL58" s="4">
        <f t="shared" si="131"/>
        <v>0.32031361658424046</v>
      </c>
      <c r="BM58" s="38">
        <f t="shared" si="131"/>
        <v>0.32805088624725309</v>
      </c>
      <c r="BN58" s="38">
        <f t="shared" si="131"/>
        <v>0</v>
      </c>
    </row>
    <row r="59" spans="1:66" x14ac:dyDescent="0.25">
      <c r="C59" s="9" t="s">
        <v>1</v>
      </c>
      <c r="D59" s="9">
        <v>68.527768183230279</v>
      </c>
      <c r="E59" s="41">
        <v>68.51700257815267</v>
      </c>
      <c r="F59" s="41">
        <v>68.281582646801056</v>
      </c>
      <c r="G59" s="41">
        <v>68.603343203874516</v>
      </c>
      <c r="H59" s="41">
        <v>68.386440179116192</v>
      </c>
      <c r="I59" s="41">
        <v>68.152337129326014</v>
      </c>
      <c r="J59" s="41">
        <v>67.303003189892095</v>
      </c>
      <c r="K59" s="41">
        <v>65.639933782680288</v>
      </c>
      <c r="L59" s="41">
        <v>63.483589799063886</v>
      </c>
      <c r="M59" s="41">
        <v>63.114038365118731</v>
      </c>
      <c r="N59" s="41">
        <v>62.86848756162901</v>
      </c>
      <c r="O59" s="41">
        <v>62.379897217507967</v>
      </c>
      <c r="P59" s="41">
        <v>61.471097016018803</v>
      </c>
      <c r="Q59" s="41">
        <v>61.146226979434417</v>
      </c>
      <c r="R59" s="41">
        <v>61.545960470899701</v>
      </c>
      <c r="S59" s="41">
        <v>60.375136990316264</v>
      </c>
      <c r="T59" s="41">
        <v>61.513503381741117</v>
      </c>
      <c r="U59" s="41">
        <v>58.742110321482123</v>
      </c>
      <c r="V59" s="41">
        <v>60.68040941899087</v>
      </c>
      <c r="W59" s="41">
        <v>59.184213490031091</v>
      </c>
      <c r="X59" s="41">
        <v>60.269053291249278</v>
      </c>
      <c r="Y59" s="41">
        <v>64.180251821018729</v>
      </c>
      <c r="Z59" s="41">
        <v>62.553634062428756</v>
      </c>
      <c r="AA59" s="41">
        <v>61.213837588855839</v>
      </c>
      <c r="AB59" s="41">
        <v>62.479909202322972</v>
      </c>
      <c r="AC59" s="41">
        <v>63.77085141133216</v>
      </c>
      <c r="AD59" s="41">
        <v>63.430878944912429</v>
      </c>
      <c r="AE59" s="41">
        <v>65.615250370579901</v>
      </c>
      <c r="AF59" s="41">
        <v>65.425958272784086</v>
      </c>
      <c r="AG59" s="41">
        <v>61.842823222447585</v>
      </c>
      <c r="AH59" s="41"/>
      <c r="AI59" s="8" t="s">
        <v>1</v>
      </c>
      <c r="AJ59" s="4">
        <f t="shared" si="129"/>
        <v>0.95938875456522388</v>
      </c>
      <c r="AK59" s="4">
        <f t="shared" si="129"/>
        <v>0.95923803609413738</v>
      </c>
      <c r="AL59" s="4">
        <f t="shared" si="129"/>
        <v>0.95594215705521479</v>
      </c>
      <c r="AM59" s="4">
        <f t="shared" si="129"/>
        <v>0.96044680485424327</v>
      </c>
      <c r="AN59" s="4">
        <f t="shared" si="129"/>
        <v>0.95741016250762667</v>
      </c>
      <c r="AO59" s="4">
        <f t="shared" si="129"/>
        <v>0.95413271981056424</v>
      </c>
      <c r="AP59" s="4">
        <f t="shared" si="129"/>
        <v>0.94224204465848937</v>
      </c>
      <c r="AQ59" s="4">
        <f t="shared" si="129"/>
        <v>0.9189590729575241</v>
      </c>
      <c r="AR59" s="4">
        <f t="shared" si="129"/>
        <v>0.8887702571868944</v>
      </c>
      <c r="AS59" s="4">
        <f t="shared" si="129"/>
        <v>0.88359653711166219</v>
      </c>
      <c r="AT59" s="4">
        <f t="shared" si="130"/>
        <v>0.88015882586280614</v>
      </c>
      <c r="AU59" s="4">
        <f t="shared" si="130"/>
        <v>0.87331856104511152</v>
      </c>
      <c r="AV59" s="4">
        <f t="shared" si="130"/>
        <v>0.86059535822426325</v>
      </c>
      <c r="AW59" s="4">
        <f t="shared" si="130"/>
        <v>0.85604717771208183</v>
      </c>
      <c r="AX59" s="4">
        <f t="shared" si="130"/>
        <v>0.86164344659259584</v>
      </c>
      <c r="AY59" s="4">
        <f t="shared" si="130"/>
        <v>0.84525191786442766</v>
      </c>
      <c r="AZ59" s="4">
        <f t="shared" si="130"/>
        <v>0.86118904734437562</v>
      </c>
      <c r="BA59" s="4">
        <f t="shared" si="130"/>
        <v>0.82238954450074975</v>
      </c>
      <c r="BB59" s="4">
        <f t="shared" si="130"/>
        <v>0.84952573186587221</v>
      </c>
      <c r="BC59" s="4">
        <f t="shared" si="130"/>
        <v>0.82857898886043524</v>
      </c>
      <c r="BD59" s="4">
        <f t="shared" si="131"/>
        <v>0.84376674607748992</v>
      </c>
      <c r="BE59" s="4">
        <f t="shared" si="131"/>
        <v>0.89852352549426218</v>
      </c>
      <c r="BF59" s="4">
        <f t="shared" si="131"/>
        <v>0.87575087687400255</v>
      </c>
      <c r="BG59" s="4">
        <f t="shared" si="131"/>
        <v>0.85699372624398173</v>
      </c>
      <c r="BH59" s="4">
        <f t="shared" si="131"/>
        <v>0.87471872883252166</v>
      </c>
      <c r="BI59" s="4">
        <f t="shared" si="131"/>
        <v>0.89279191975865024</v>
      </c>
      <c r="BJ59" s="4">
        <f t="shared" si="131"/>
        <v>0.88803230522877408</v>
      </c>
      <c r="BK59" s="4">
        <f t="shared" si="131"/>
        <v>0.91861350518811857</v>
      </c>
      <c r="BL59" s="4">
        <f t="shared" si="131"/>
        <v>0.91596341581897722</v>
      </c>
      <c r="BM59" s="38">
        <f t="shared" si="131"/>
        <v>0.86579952511426617</v>
      </c>
      <c r="BN59" s="38">
        <f t="shared" si="131"/>
        <v>0</v>
      </c>
    </row>
    <row r="60" spans="1:66" s="54" customFormat="1" x14ac:dyDescent="0.25"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7"/>
    </row>
    <row r="61" spans="1:66" s="54" customFormat="1" x14ac:dyDescent="0.25"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6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</row>
    <row r="62" spans="1:66" s="54" customFormat="1" x14ac:dyDescent="0.25"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6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</row>
    <row r="63" spans="1:66" s="54" customFormat="1" x14ac:dyDescent="0.25"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6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</row>
    <row r="64" spans="1:66" s="54" customFormat="1" x14ac:dyDescent="0.25"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6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</row>
    <row r="65" spans="3:65" s="54" customFormat="1" x14ac:dyDescent="0.25"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8"/>
      <c r="AH65" s="58"/>
      <c r="AI65" s="56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</row>
    <row r="66" spans="3:65" s="54" customFormat="1" x14ac:dyDescent="0.25"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6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</row>
    <row r="67" spans="3:65" s="54" customFormat="1" x14ac:dyDescent="0.25"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6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</row>
    <row r="68" spans="3:65" s="54" customFormat="1" x14ac:dyDescent="0.25"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6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</row>
    <row r="69" spans="3:65" s="54" customFormat="1" x14ac:dyDescent="0.25"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6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</row>
    <row r="70" spans="3:65" s="54" customFormat="1" x14ac:dyDescent="0.25"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6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</row>
    <row r="71" spans="3:65" s="35" customFormat="1" x14ac:dyDescent="0.25"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</row>
    <row r="72" spans="3:65" s="35" customFormat="1" x14ac:dyDescent="0.25"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</row>
    <row r="73" spans="3:65" s="35" customFormat="1" x14ac:dyDescent="0.25"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</row>
    <row r="74" spans="3:65" s="35" customFormat="1" x14ac:dyDescent="0.25"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</row>
    <row r="75" spans="3:65" s="35" customFormat="1" x14ac:dyDescent="0.25"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</row>
    <row r="76" spans="3:65" s="35" customFormat="1" x14ac:dyDescent="0.25"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</row>
    <row r="77" spans="3:65" s="35" customFormat="1" x14ac:dyDescent="0.25"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</row>
    <row r="78" spans="3:65" s="35" customFormat="1" x14ac:dyDescent="0.25"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</row>
    <row r="79" spans="3:65" s="35" customFormat="1" x14ac:dyDescent="0.25"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</row>
    <row r="80" spans="3:65" s="35" customFormat="1" x14ac:dyDescent="0.25"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</row>
    <row r="81" spans="1:65" s="35" customFormat="1" x14ac:dyDescent="0.25"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</row>
    <row r="82" spans="1:65" x14ac:dyDescent="0.25">
      <c r="D82" s="20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20"/>
      <c r="BM82" s="35"/>
    </row>
    <row r="83" spans="1:65" x14ac:dyDescent="0.25">
      <c r="D83" s="20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20"/>
    </row>
    <row r="84" spans="1:65" ht="58.5" customHeight="1" x14ac:dyDescent="0.25">
      <c r="A84" s="1"/>
      <c r="B84" s="1"/>
      <c r="C84" s="1"/>
      <c r="D84" s="20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20"/>
    </row>
    <row r="85" spans="1:65" x14ac:dyDescent="0.25">
      <c r="D85" s="20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20"/>
    </row>
    <row r="86" spans="1:65" x14ac:dyDescent="0.25">
      <c r="A86" s="15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65" x14ac:dyDescent="0.25">
      <c r="A87" s="15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D87" s="21"/>
      <c r="AE87" s="22"/>
    </row>
    <row r="88" spans="1:65" x14ac:dyDescent="0.25">
      <c r="A88" s="15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D88" s="21"/>
      <c r="AE88" s="22"/>
    </row>
    <row r="89" spans="1:65" x14ac:dyDescent="0.25">
      <c r="A89" s="15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65" x14ac:dyDescent="0.25">
      <c r="A90" s="15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65" x14ac:dyDescent="0.25">
      <c r="A91" s="15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65" x14ac:dyDescent="0.25">
      <c r="A92" s="18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65" ht="48" customHeight="1" x14ac:dyDescent="0.25"/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002</vt:lpstr>
      <vt:lpstr>Пресметки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katerinan</dc:creator>
  <cp:lastModifiedBy>Dusko Janjic</cp:lastModifiedBy>
  <dcterms:created xsi:type="dcterms:W3CDTF">2008-09-11T17:13:30Z</dcterms:created>
  <dcterms:modified xsi:type="dcterms:W3CDTF">2022-11-11T09:28:12Z</dcterms:modified>
</cp:coreProperties>
</file>