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1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xr:revisionPtr revIDLastSave="0" documentId="13_ncr:1_{6281C2B4-CA47-4BD0-B27C-A7DCAA5E9E12}" xr6:coauthVersionLast="36" xr6:coauthVersionMax="47" xr10:uidLastSave="{00000000-0000-0000-0000-000000000000}"/>
  <bookViews>
    <workbookView xWindow="-120" yWindow="-120" windowWidth="25365" windowHeight="13755" xr2:uid="{00000000-000D-0000-FFFF-FFFF00000000}"/>
  </bookViews>
  <sheets>
    <sheet name=" вкупен број" sheetId="1" r:id="rId1"/>
    <sheet name="ноќевања-просечен престој" sheetId="5" r:id="rId2"/>
    <sheet name="значителен удел" sheetId="7" r:id="rId3"/>
    <sheet name="регионална дистрибуција" sheetId="4" r:id="rId4"/>
    <sheet name="по видови места" sheetId="6" r:id="rId5"/>
  </sheets>
  <externalReferences>
    <externalReference r:id="rId6"/>
    <externalReference r:id="rId7"/>
  </externalReferences>
  <definedNames>
    <definedName name="_xlnm._FilterDatabase" localSheetId="1" hidden="1">'ноќевања-просечен престој'!$B$4:$D$63</definedName>
    <definedName name="_xlchart.v5.0" hidden="1">'регионална дистрибуција'!$AA$4</definedName>
    <definedName name="_xlchart.v5.1" hidden="1">'регионална дистрибуција'!$AA$5:$AA$12</definedName>
    <definedName name="_xlchart.v5.2" hidden="1">'регионална дистрибуција'!$AB$4</definedName>
    <definedName name="_xlchart.v5.3" hidden="1">'регионална дистрибуција'!$AB$5:$AB$12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6" l="1"/>
  <c r="P11" i="6"/>
  <c r="Q11" i="6"/>
  <c r="R11" i="6"/>
  <c r="S11" i="6"/>
  <c r="T11" i="6"/>
  <c r="X7" i="4" l="1"/>
  <c r="X8" i="4"/>
  <c r="AB7" i="4" s="1"/>
  <c r="X9" i="4"/>
  <c r="AB8" i="4" s="1"/>
  <c r="X10" i="4"/>
  <c r="AB9" i="4" s="1"/>
  <c r="X11" i="4"/>
  <c r="AB10" i="4" s="1"/>
  <c r="X12" i="4"/>
  <c r="AB11" i="4" s="1"/>
  <c r="X13" i="4"/>
  <c r="AB12" i="4" s="1"/>
  <c r="X6" i="4"/>
  <c r="AB5" i="4" s="1"/>
  <c r="W5" i="4"/>
  <c r="Y5" i="4" s="1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U7" i="6"/>
  <c r="U8" i="6"/>
  <c r="U9" i="6"/>
  <c r="U10" i="6"/>
  <c r="U6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U5" i="6"/>
  <c r="C5" i="5"/>
  <c r="B5" i="1"/>
  <c r="AC5" i="1" s="1"/>
  <c r="C5" i="1"/>
  <c r="D5" i="1"/>
  <c r="E5" i="1"/>
  <c r="F5" i="1"/>
  <c r="AA5" i="1" s="1"/>
  <c r="D5" i="5" s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AA7" i="1"/>
  <c r="D7" i="5" s="1"/>
  <c r="E7" i="5" s="1"/>
  <c r="AA8" i="1"/>
  <c r="AA9" i="1"/>
  <c r="AA10" i="1"/>
  <c r="AA11" i="1"/>
  <c r="D11" i="5" s="1"/>
  <c r="E11" i="5" s="1"/>
  <c r="AA12" i="1"/>
  <c r="AA13" i="1"/>
  <c r="AA14" i="1"/>
  <c r="AA15" i="1"/>
  <c r="D15" i="5" s="1"/>
  <c r="E15" i="5" s="1"/>
  <c r="AA16" i="1"/>
  <c r="AA17" i="1"/>
  <c r="AA18" i="1"/>
  <c r="AA19" i="1"/>
  <c r="D19" i="5" s="1"/>
  <c r="E19" i="5" s="1"/>
  <c r="AA20" i="1"/>
  <c r="AA21" i="1"/>
  <c r="AA22" i="1"/>
  <c r="AA23" i="1"/>
  <c r="D23" i="5" s="1"/>
  <c r="E23" i="5" s="1"/>
  <c r="AA24" i="1"/>
  <c r="AA25" i="1"/>
  <c r="AA26" i="1"/>
  <c r="AA27" i="1"/>
  <c r="D27" i="5" s="1"/>
  <c r="E27" i="5" s="1"/>
  <c r="AA28" i="1"/>
  <c r="AA29" i="1"/>
  <c r="AA30" i="1"/>
  <c r="AA31" i="1"/>
  <c r="D31" i="5" s="1"/>
  <c r="E31" i="5" s="1"/>
  <c r="AA32" i="1"/>
  <c r="AA33" i="1"/>
  <c r="AA34" i="1"/>
  <c r="AA35" i="1"/>
  <c r="D35" i="5" s="1"/>
  <c r="E35" i="5" s="1"/>
  <c r="AA36" i="1"/>
  <c r="AA37" i="1"/>
  <c r="AA38" i="1"/>
  <c r="AA39" i="1"/>
  <c r="D39" i="5" s="1"/>
  <c r="E39" i="5" s="1"/>
  <c r="AA40" i="1"/>
  <c r="AA41" i="1"/>
  <c r="AA42" i="1"/>
  <c r="AA43" i="1"/>
  <c r="D43" i="5" s="1"/>
  <c r="E43" i="5" s="1"/>
  <c r="AA44" i="1"/>
  <c r="AA45" i="1"/>
  <c r="AA46" i="1"/>
  <c r="AA47" i="1"/>
  <c r="D47" i="5" s="1"/>
  <c r="E47" i="5" s="1"/>
  <c r="AA48" i="1"/>
  <c r="AA49" i="1"/>
  <c r="AA50" i="1"/>
  <c r="AA51" i="1"/>
  <c r="D51" i="5" s="1"/>
  <c r="E51" i="5" s="1"/>
  <c r="AA52" i="1"/>
  <c r="AA53" i="1"/>
  <c r="AA54" i="1"/>
  <c r="AA55" i="1"/>
  <c r="D55" i="5" s="1"/>
  <c r="E55" i="5" s="1"/>
  <c r="AA56" i="1"/>
  <c r="AA57" i="1"/>
  <c r="AA58" i="1"/>
  <c r="AA59" i="1"/>
  <c r="D59" i="5" s="1"/>
  <c r="E59" i="5" s="1"/>
  <c r="AA60" i="1"/>
  <c r="AA61" i="1"/>
  <c r="AA62" i="1"/>
  <c r="AA63" i="1"/>
  <c r="D63" i="5" s="1"/>
  <c r="E63" i="5" s="1"/>
  <c r="AA6" i="1"/>
  <c r="V10" i="6"/>
  <c r="V9" i="6"/>
  <c r="V8" i="6"/>
  <c r="V7" i="6"/>
  <c r="V6" i="6"/>
  <c r="D6" i="5"/>
  <c r="E6" i="5" s="1"/>
  <c r="D8" i="5"/>
  <c r="E8" i="5" s="1"/>
  <c r="D9" i="5"/>
  <c r="E9" i="5"/>
  <c r="D10" i="5"/>
  <c r="E10" i="5" s="1"/>
  <c r="D12" i="5"/>
  <c r="E12" i="5" s="1"/>
  <c r="D13" i="5"/>
  <c r="E13" i="5"/>
  <c r="D14" i="5"/>
  <c r="E14" i="5" s="1"/>
  <c r="D16" i="5"/>
  <c r="E16" i="5" s="1"/>
  <c r="D17" i="5"/>
  <c r="E17" i="5"/>
  <c r="D18" i="5"/>
  <c r="E18" i="5" s="1"/>
  <c r="D20" i="5"/>
  <c r="E20" i="5" s="1"/>
  <c r="D21" i="5"/>
  <c r="E21" i="5"/>
  <c r="D22" i="5"/>
  <c r="E22" i="5" s="1"/>
  <c r="D24" i="5"/>
  <c r="E24" i="5" s="1"/>
  <c r="D25" i="5"/>
  <c r="E25" i="5"/>
  <c r="D26" i="5"/>
  <c r="E26" i="5" s="1"/>
  <c r="D28" i="5"/>
  <c r="E28" i="5" s="1"/>
  <c r="D29" i="5"/>
  <c r="E29" i="5"/>
  <c r="D30" i="5"/>
  <c r="E30" i="5" s="1"/>
  <c r="D32" i="5"/>
  <c r="E32" i="5" s="1"/>
  <c r="D33" i="5"/>
  <c r="E33" i="5"/>
  <c r="D34" i="5"/>
  <c r="E34" i="5" s="1"/>
  <c r="D36" i="5"/>
  <c r="E36" i="5" s="1"/>
  <c r="D37" i="5"/>
  <c r="E37" i="5"/>
  <c r="D38" i="5"/>
  <c r="E38" i="5" s="1"/>
  <c r="D40" i="5"/>
  <c r="E40" i="5" s="1"/>
  <c r="D41" i="5"/>
  <c r="E41" i="5"/>
  <c r="D42" i="5"/>
  <c r="E42" i="5" s="1"/>
  <c r="D44" i="5"/>
  <c r="E44" i="5" s="1"/>
  <c r="D45" i="5"/>
  <c r="E45" i="5"/>
  <c r="D46" i="5"/>
  <c r="E46" i="5" s="1"/>
  <c r="D48" i="5"/>
  <c r="E48" i="5" s="1"/>
  <c r="D49" i="5"/>
  <c r="E49" i="5"/>
  <c r="D50" i="5"/>
  <c r="E50" i="5" s="1"/>
  <c r="D52" i="5"/>
  <c r="E52" i="5" s="1"/>
  <c r="D53" i="5"/>
  <c r="E53" i="5"/>
  <c r="D54" i="5"/>
  <c r="E54" i="5" s="1"/>
  <c r="D56" i="5"/>
  <c r="E56" i="5" s="1"/>
  <c r="D57" i="5"/>
  <c r="E57" i="5"/>
  <c r="D58" i="5"/>
  <c r="E58" i="5" s="1"/>
  <c r="D60" i="5"/>
  <c r="E60" i="5" s="1"/>
  <c r="D61" i="5"/>
  <c r="E61" i="5"/>
  <c r="D62" i="5"/>
  <c r="E62" i="5" s="1"/>
  <c r="Y9" i="4" l="1"/>
  <c r="X5" i="4"/>
  <c r="AB6" i="4"/>
  <c r="E5" i="5"/>
  <c r="E64" i="5" s="1"/>
  <c r="AB5" i="1"/>
  <c r="Y10" i="4" l="1"/>
  <c r="Y6" i="4"/>
  <c r="Y11" i="4"/>
  <c r="Y13" i="4"/>
  <c r="Y8" i="4"/>
  <c r="Y7" i="4"/>
  <c r="Y12" i="4"/>
</calcChain>
</file>

<file path=xl/sharedStrings.xml><?xml version="1.0" encoding="utf-8"?>
<sst xmlns="http://schemas.openxmlformats.org/spreadsheetml/2006/main" count="220" uniqueCount="95">
  <si>
    <t>Србија и Црна Гора</t>
  </si>
  <si>
    <t xml:space="preserve">Вкупно </t>
  </si>
  <si>
    <t>Земја</t>
  </si>
  <si>
    <t>Други земји од Јужна и Средна Америка</t>
  </si>
  <si>
    <t xml:space="preserve"> Австрија</t>
  </si>
  <si>
    <t xml:space="preserve"> Албанија</t>
  </si>
  <si>
    <t xml:space="preserve"> Белгија</t>
  </si>
  <si>
    <t xml:space="preserve"> Белорусија</t>
  </si>
  <si>
    <t xml:space="preserve"> Босна и Херцеговина</t>
  </si>
  <si>
    <t xml:space="preserve"> Бугарија</t>
  </si>
  <si>
    <t xml:space="preserve"> Велика Британија</t>
  </si>
  <si>
    <t xml:space="preserve"> Германија</t>
  </si>
  <si>
    <t xml:space="preserve"> Грција</t>
  </si>
  <si>
    <t xml:space="preserve"> Данска</t>
  </si>
  <si>
    <t xml:space="preserve"> Естонија</t>
  </si>
  <si>
    <t xml:space="preserve"> Ирска</t>
  </si>
  <si>
    <t xml:space="preserve"> Исланд</t>
  </si>
  <si>
    <t xml:space="preserve"> Италија</t>
  </si>
  <si>
    <t xml:space="preserve"> Кипар</t>
  </si>
  <si>
    <t xml:space="preserve"> Латвија</t>
  </si>
  <si>
    <t xml:space="preserve"> Литванија</t>
  </si>
  <si>
    <t xml:space="preserve"> Луксембург</t>
  </si>
  <si>
    <t xml:space="preserve"> Малта</t>
  </si>
  <si>
    <t xml:space="preserve"> Норвешка</t>
  </si>
  <si>
    <t xml:space="preserve"> Полска</t>
  </si>
  <si>
    <t xml:space="preserve"> Португалија</t>
  </si>
  <si>
    <t xml:space="preserve"> Романија</t>
  </si>
  <si>
    <t xml:space="preserve"> Руска Федерација</t>
  </si>
  <si>
    <t xml:space="preserve"> Словачка</t>
  </si>
  <si>
    <t xml:space="preserve"> Словенија</t>
  </si>
  <si>
    <t xml:space="preserve"> Србија</t>
  </si>
  <si>
    <t xml:space="preserve"> Турција</t>
  </si>
  <si>
    <t xml:space="preserve"> Украина</t>
  </si>
  <si>
    <t xml:space="preserve"> Унгарија</t>
  </si>
  <si>
    <t xml:space="preserve"> Финска</t>
  </si>
  <si>
    <t xml:space="preserve"> Франција</t>
  </si>
  <si>
    <t xml:space="preserve"> Холандија</t>
  </si>
  <si>
    <t xml:space="preserve"> Хрватска</t>
  </si>
  <si>
    <t xml:space="preserve"> Црна Гора</t>
  </si>
  <si>
    <t xml:space="preserve"> Чешка</t>
  </si>
  <si>
    <t xml:space="preserve"> Швајцарија</t>
  </si>
  <si>
    <t xml:space="preserve"> Шведска</t>
  </si>
  <si>
    <t xml:space="preserve"> Шпанија</t>
  </si>
  <si>
    <t xml:space="preserve"> Други европски земји</t>
  </si>
  <si>
    <t xml:space="preserve"> Јужна Африка</t>
  </si>
  <si>
    <t xml:space="preserve"> Други африкански земји</t>
  </si>
  <si>
    <t xml:space="preserve"> Канада</t>
  </si>
  <si>
    <t xml:space="preserve"> С А Д</t>
  </si>
  <si>
    <t xml:space="preserve"> Други северно-американски земји</t>
  </si>
  <si>
    <t xml:space="preserve"> Бразил</t>
  </si>
  <si>
    <t xml:space="preserve"> Израел</t>
  </si>
  <si>
    <t xml:space="preserve"> Јапонија</t>
  </si>
  <si>
    <t xml:space="preserve"> Кина</t>
  </si>
  <si>
    <t xml:space="preserve"> Кореја, Република</t>
  </si>
  <si>
    <t xml:space="preserve"> Други азиски земји</t>
  </si>
  <si>
    <t xml:space="preserve"> Австралија</t>
  </si>
  <si>
    <t xml:space="preserve"> Нов Зеланд</t>
  </si>
  <si>
    <t xml:space="preserve"> Други земји од Австралија и Океанија</t>
  </si>
  <si>
    <t>Останати не Европски земји</t>
  </si>
  <si>
    <t>Вкупно</t>
  </si>
  <si>
    <t>Пелагониски регион</t>
  </si>
  <si>
    <t>Североисточен регион</t>
  </si>
  <si>
    <t>Југоисточен регион</t>
  </si>
  <si>
    <t>Полошки регион</t>
  </si>
  <si>
    <t>Југозападен регион</t>
  </si>
  <si>
    <t>Вардарски регион</t>
  </si>
  <si>
    <t>Источен регион</t>
  </si>
  <si>
    <t>Скопски регион</t>
  </si>
  <si>
    <r>
      <t xml:space="preserve"> Косово</t>
    </r>
    <r>
      <rPr>
        <vertAlign val="superscript"/>
        <sz val="10"/>
        <color indexed="8"/>
        <rFont val="Arial"/>
        <family val="2"/>
      </rPr>
      <t>1)</t>
    </r>
  </si>
  <si>
    <t>Скопје</t>
  </si>
  <si>
    <t>Бањски места</t>
  </si>
  <si>
    <t>Планински места</t>
  </si>
  <si>
    <t>Други места</t>
  </si>
  <si>
    <t>Табела 1. Вкупен број на ноќевања на странски туристи</t>
  </si>
  <si>
    <t>ноќевања</t>
  </si>
  <si>
    <t>туристи</t>
  </si>
  <si>
    <t>просечен престој</t>
  </si>
  <si>
    <t>Табела 2. Вкупен број на ноќевања и просечен престој на странски туристи по земја на припадност</t>
  </si>
  <si>
    <t>Табела 5. Ноќевања на странски туристи по видови места</t>
  </si>
  <si>
    <t>Табела 4. Ноќевања на странски туристи според статистички региони</t>
  </si>
  <si>
    <t>Табела 3. Држави кои имаат значителен удел во просечниот престој на странски туристи</t>
  </si>
  <si>
    <t>Езерски места</t>
  </si>
  <si>
    <r>
      <t>Извор на податоци:</t>
    </r>
    <r>
      <rPr>
        <b/>
        <sz val="12"/>
        <color rgb="FF0070C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При пресметка на индикаторот користени се официјални податоци од Државен завод за статистика</t>
    </r>
  </si>
  <si>
    <t>Province</t>
  </si>
  <si>
    <t>Vardar</t>
  </si>
  <si>
    <t>Eastern</t>
  </si>
  <si>
    <t>Southwestern</t>
  </si>
  <si>
    <t>Southeastern</t>
  </si>
  <si>
    <t>Pelagonia</t>
  </si>
  <si>
    <t>Polog</t>
  </si>
  <si>
    <t>Northeastern</t>
  </si>
  <si>
    <t>Skopski</t>
  </si>
  <si>
    <t>Ноќевања на странски туристи</t>
  </si>
  <si>
    <t>Вкупно (2001-2021)</t>
  </si>
  <si>
    <t>Просечен престој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</si>
</sst>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24" x14ac:knownFonts="1">
    <font>
      <sz val="10"/>
      <name val="Arial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9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1"/>
      <name val="Calibri"/>
      <family val="2"/>
      <charset val="204"/>
    </font>
    <font>
      <b/>
      <sz val="12"/>
      <color rgb="FF0070C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rgb="FFC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7" fillId="0" borderId="0"/>
    <xf numFmtId="43" fontId="19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82"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/>
    </xf>
    <xf numFmtId="3" fontId="3" fillId="0" borderId="1" xfId="0" applyNumberFormat="1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0" fontId="0" fillId="0" borderId="1" xfId="0" applyBorder="1"/>
    <xf numFmtId="0" fontId="1" fillId="0" borderId="5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wrapText="1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13" fillId="0" borderId="0" xfId="0" applyFont="1"/>
    <xf numFmtId="3" fontId="10" fillId="0" borderId="3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3" fillId="0" borderId="7" xfId="0" applyNumberFormat="1" applyFont="1" applyBorder="1"/>
    <xf numFmtId="0" fontId="11" fillId="0" borderId="0" xfId="0" applyFont="1" applyAlignment="1">
      <alignment vertical="top" wrapText="1"/>
    </xf>
    <xf numFmtId="0" fontId="18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3" fontId="21" fillId="0" borderId="1" xfId="0" applyNumberFormat="1" applyFont="1" applyBorder="1" applyAlignment="1">
      <alignment vertical="center"/>
    </xf>
    <xf numFmtId="165" fontId="6" fillId="0" borderId="1" xfId="3" applyNumberFormat="1" applyFont="1" applyFill="1" applyBorder="1" applyAlignment="1">
      <alignment horizontal="right"/>
    </xf>
    <xf numFmtId="164" fontId="8" fillId="0" borderId="0" xfId="0" applyNumberFormat="1" applyFont="1" applyAlignment="1">
      <alignment vertical="center"/>
    </xf>
    <xf numFmtId="166" fontId="0" fillId="0" borderId="0" xfId="4" applyNumberFormat="1" applyFont="1"/>
    <xf numFmtId="166" fontId="0" fillId="0" borderId="0" xfId="0" applyNumberFormat="1"/>
    <xf numFmtId="3" fontId="7" fillId="0" borderId="0" xfId="0" applyNumberFormat="1" applyFont="1"/>
    <xf numFmtId="4" fontId="3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10" fontId="0" fillId="0" borderId="0" xfId="4" applyNumberFormat="1" applyFont="1"/>
    <xf numFmtId="0" fontId="0" fillId="0" borderId="8" xfId="0" applyBorder="1"/>
    <xf numFmtId="0" fontId="23" fillId="0" borderId="3" xfId="0" applyFont="1" applyBorder="1"/>
    <xf numFmtId="4" fontId="0" fillId="0" borderId="10" xfId="0" applyNumberFormat="1" applyBorder="1"/>
    <xf numFmtId="0" fontId="23" fillId="0" borderId="11" xfId="0" applyFont="1" applyBorder="1"/>
    <xf numFmtId="0" fontId="7" fillId="0" borderId="9" xfId="0" applyFont="1" applyBorder="1"/>
    <xf numFmtId="3" fontId="7" fillId="2" borderId="1" xfId="0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11" fillId="0" borderId="5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165" fontId="0" fillId="0" borderId="1" xfId="3" applyNumberFormat="1" applyFont="1" applyBorder="1"/>
    <xf numFmtId="10" fontId="0" fillId="0" borderId="0" xfId="0" applyNumberFormat="1"/>
    <xf numFmtId="0" fontId="8" fillId="0" borderId="2" xfId="0" applyFont="1" applyBorder="1" applyAlignment="1">
      <alignment horizontal="center" vertical="center" wrapText="1"/>
    </xf>
  </cellXfs>
  <cellStyles count="5">
    <cellStyle name="Comma" xfId="3" builtinId="3"/>
    <cellStyle name="Normal" xfId="0" builtinId="0"/>
    <cellStyle name="Normal 2" xfId="1" xr:uid="{00000000-0005-0000-0000-000002000000}"/>
    <cellStyle name="Percent" xfId="4" builtinId="5"/>
    <cellStyle name="Standard 2 2" xfId="2" xr:uid="{00000000-0005-0000-0000-000004000000}"/>
  </cellStyles>
  <dxfs count="6"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mruColors>
      <color rgb="FF006800"/>
      <color rgb="FF46177F"/>
      <color rgb="FF521B93"/>
      <color rgb="FF90E292"/>
      <color rgb="FFF85F01"/>
      <color rgb="FF4DA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6633592158696E-2"/>
          <c:y val="4.4543273614949704E-2"/>
          <c:w val="0.88059631719677511"/>
          <c:h val="0.79227755399060762"/>
        </c:manualLayout>
      </c:layout>
      <c:lineChart>
        <c:grouping val="standard"/>
        <c:varyColors val="0"/>
        <c:ser>
          <c:idx val="0"/>
          <c:order val="0"/>
          <c:tx>
            <c:strRef>
              <c:f>' вкупен број'!$A$5</c:f>
              <c:strCache>
                <c:ptCount val="1"/>
                <c:pt idx="0">
                  <c:v>Вкупно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 вкупен број'!$B$4:$Z$4</c:f>
              <c:numCache>
                <c:formatCode>General</c:formatCod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cat>
          <c:val>
            <c:numRef>
              <c:f>' вкупен број'!$B$5:$Z$5</c:f>
              <c:numCache>
                <c:formatCode>#,##0</c:formatCode>
                <c:ptCount val="25"/>
                <c:pt idx="0">
                  <c:v>265524</c:v>
                </c:pt>
                <c:pt idx="1">
                  <c:v>359538</c:v>
                </c:pt>
                <c:pt idx="2">
                  <c:v>474394</c:v>
                </c:pt>
                <c:pt idx="3">
                  <c:v>493867</c:v>
                </c:pt>
                <c:pt idx="4">
                  <c:v>212751</c:v>
                </c:pt>
                <c:pt idx="5">
                  <c:v>274720</c:v>
                </c:pt>
                <c:pt idx="6">
                  <c:v>346200</c:v>
                </c:pt>
                <c:pt idx="7">
                  <c:v>360589</c:v>
                </c:pt>
                <c:pt idx="8">
                  <c:v>442988</c:v>
                </c:pt>
                <c:pt idx="9">
                  <c:v>442845</c:v>
                </c:pt>
                <c:pt idx="10">
                  <c:v>518088</c:v>
                </c:pt>
                <c:pt idx="11">
                  <c:v>587447</c:v>
                </c:pt>
                <c:pt idx="12">
                  <c:v>583796</c:v>
                </c:pt>
                <c:pt idx="13">
                  <c:v>559032</c:v>
                </c:pt>
                <c:pt idx="14">
                  <c:v>755166</c:v>
                </c:pt>
                <c:pt idx="15">
                  <c:v>811746</c:v>
                </c:pt>
                <c:pt idx="16">
                  <c:v>881375</c:v>
                </c:pt>
                <c:pt idx="17">
                  <c:v>922513</c:v>
                </c:pt>
                <c:pt idx="18">
                  <c:v>1036383</c:v>
                </c:pt>
                <c:pt idx="19">
                  <c:v>1054017</c:v>
                </c:pt>
                <c:pt idx="20">
                  <c:v>1294692</c:v>
                </c:pt>
                <c:pt idx="21">
                  <c:v>1491535</c:v>
                </c:pt>
                <c:pt idx="22">
                  <c:v>1577771</c:v>
                </c:pt>
                <c:pt idx="23">
                  <c:v>252930</c:v>
                </c:pt>
                <c:pt idx="24">
                  <c:v>670460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58-5346-AB16-1F95A192C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7699824"/>
        <c:axId val="1167693840"/>
      </c:lineChart>
      <c:catAx>
        <c:axId val="116769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693840"/>
        <c:crosses val="autoZero"/>
        <c:auto val="1"/>
        <c:lblAlgn val="ctr"/>
        <c:lblOffset val="100"/>
        <c:noMultiLvlLbl val="0"/>
      </c:catAx>
      <c:valAx>
        <c:axId val="116769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b="1"/>
                  <a:t>број на ноќевања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1.5894257467449947E-4"/>
              <c:y val="0.31893490554386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69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64489009386408E-2"/>
          <c:y val="2.1121107306231478E-2"/>
          <c:w val="0.90603423375831882"/>
          <c:h val="0.561852808812515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вкупен број'!$AA$4</c:f>
              <c:strCache>
                <c:ptCount val="1"/>
                <c:pt idx="0">
                  <c:v>Вкупно 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 вкупен број'!$A$6:$A$63</c:f>
              <c:strCache>
                <c:ptCount val="58"/>
                <c:pt idx="0">
                  <c:v> Австрија</c:v>
                </c:pt>
                <c:pt idx="1">
                  <c:v> Албанија</c:v>
                </c:pt>
                <c:pt idx="2">
                  <c:v> Белгија</c:v>
                </c:pt>
                <c:pt idx="3">
                  <c:v> Белорусија</c:v>
                </c:pt>
                <c:pt idx="4">
                  <c:v> Босна и Херцеговина</c:v>
                </c:pt>
                <c:pt idx="5">
                  <c:v> Бугарија</c:v>
                </c:pt>
                <c:pt idx="6">
                  <c:v> Велика Британија</c:v>
                </c:pt>
                <c:pt idx="7">
                  <c:v> Германија</c:v>
                </c:pt>
                <c:pt idx="8">
                  <c:v> Грција</c:v>
                </c:pt>
                <c:pt idx="9">
                  <c:v> Данска</c:v>
                </c:pt>
                <c:pt idx="10">
                  <c:v> Естонија</c:v>
                </c:pt>
                <c:pt idx="11">
                  <c:v> Ирска</c:v>
                </c:pt>
                <c:pt idx="12">
                  <c:v> Исланд</c:v>
                </c:pt>
                <c:pt idx="13">
                  <c:v> Италија</c:v>
                </c:pt>
                <c:pt idx="14">
                  <c:v> Кипар</c:v>
                </c:pt>
                <c:pt idx="15">
                  <c:v> Косово1)</c:v>
                </c:pt>
                <c:pt idx="16">
                  <c:v> Латвија</c:v>
                </c:pt>
                <c:pt idx="17">
                  <c:v> Литванија</c:v>
                </c:pt>
                <c:pt idx="18">
                  <c:v> Луксембург</c:v>
                </c:pt>
                <c:pt idx="19">
                  <c:v> Малта</c:v>
                </c:pt>
                <c:pt idx="20">
                  <c:v> Норвешка</c:v>
                </c:pt>
                <c:pt idx="21">
                  <c:v> Полска</c:v>
                </c:pt>
                <c:pt idx="22">
                  <c:v> Португалија</c:v>
                </c:pt>
                <c:pt idx="23">
                  <c:v> Романија</c:v>
                </c:pt>
                <c:pt idx="24">
                  <c:v> Руска Федерација</c:v>
                </c:pt>
                <c:pt idx="25">
                  <c:v> Словачка</c:v>
                </c:pt>
                <c:pt idx="26">
                  <c:v> Словенија</c:v>
                </c:pt>
                <c:pt idx="27">
                  <c:v>Србија и Црна Гора</c:v>
                </c:pt>
                <c:pt idx="28">
                  <c:v> Србија</c:v>
                </c:pt>
                <c:pt idx="29">
                  <c:v> Турција</c:v>
                </c:pt>
                <c:pt idx="30">
                  <c:v> Украина</c:v>
                </c:pt>
                <c:pt idx="31">
                  <c:v> Унгарија</c:v>
                </c:pt>
                <c:pt idx="32">
                  <c:v> Финска</c:v>
                </c:pt>
                <c:pt idx="33">
                  <c:v> Франција</c:v>
                </c:pt>
                <c:pt idx="34">
                  <c:v> Холандија</c:v>
                </c:pt>
                <c:pt idx="35">
                  <c:v> Хрватска</c:v>
                </c:pt>
                <c:pt idx="36">
                  <c:v> Црна Гора</c:v>
                </c:pt>
                <c:pt idx="37">
                  <c:v> Чешка</c:v>
                </c:pt>
                <c:pt idx="38">
                  <c:v> Швајцарија</c:v>
                </c:pt>
                <c:pt idx="39">
                  <c:v> Шведска</c:v>
                </c:pt>
                <c:pt idx="40">
                  <c:v> Шпанија</c:v>
                </c:pt>
                <c:pt idx="41">
                  <c:v> Други европски земји</c:v>
                </c:pt>
                <c:pt idx="42">
                  <c:v> Јужна Африка</c:v>
                </c:pt>
                <c:pt idx="43">
                  <c:v> Други африкански земји</c:v>
                </c:pt>
                <c:pt idx="44">
                  <c:v> Канада</c:v>
                </c:pt>
                <c:pt idx="45">
                  <c:v> С А Д</c:v>
                </c:pt>
                <c:pt idx="46">
                  <c:v> Други северно-американски земји</c:v>
                </c:pt>
                <c:pt idx="47">
                  <c:v> Бразил</c:v>
                </c:pt>
                <c:pt idx="48">
                  <c:v>Други земји од Јужна и Средна Америка</c:v>
                </c:pt>
                <c:pt idx="49">
                  <c:v> Израел</c:v>
                </c:pt>
                <c:pt idx="50">
                  <c:v> Јапонија</c:v>
                </c:pt>
                <c:pt idx="51">
                  <c:v> Кина</c:v>
                </c:pt>
                <c:pt idx="52">
                  <c:v> Кореја, Република</c:v>
                </c:pt>
                <c:pt idx="53">
                  <c:v> Други азиски земји</c:v>
                </c:pt>
                <c:pt idx="54">
                  <c:v> Австралија</c:v>
                </c:pt>
                <c:pt idx="55">
                  <c:v> Нов Зеланд</c:v>
                </c:pt>
                <c:pt idx="56">
                  <c:v> Други земји од Австралија и Океанија</c:v>
                </c:pt>
                <c:pt idx="57">
                  <c:v>Останати не Европски земји</c:v>
                </c:pt>
              </c:strCache>
            </c:strRef>
          </c:cat>
          <c:val>
            <c:numRef>
              <c:f>' вкупен број'!$AA$6:$AA$63</c:f>
              <c:numCache>
                <c:formatCode>#,##0</c:formatCode>
                <c:ptCount val="58"/>
                <c:pt idx="0">
                  <c:v>257127</c:v>
                </c:pt>
                <c:pt idx="1">
                  <c:v>927800</c:v>
                </c:pt>
                <c:pt idx="2">
                  <c:v>236605</c:v>
                </c:pt>
                <c:pt idx="3">
                  <c:v>22971</c:v>
                </c:pt>
                <c:pt idx="4">
                  <c:v>233568</c:v>
                </c:pt>
                <c:pt idx="5">
                  <c:v>1123562</c:v>
                </c:pt>
                <c:pt idx="6">
                  <c:v>378356</c:v>
                </c:pt>
                <c:pt idx="7">
                  <c:v>688362</c:v>
                </c:pt>
                <c:pt idx="8">
                  <c:v>1284689</c:v>
                </c:pt>
                <c:pt idx="9">
                  <c:v>114422</c:v>
                </c:pt>
                <c:pt idx="10">
                  <c:v>19063</c:v>
                </c:pt>
                <c:pt idx="11">
                  <c:v>49092</c:v>
                </c:pt>
                <c:pt idx="12">
                  <c:v>10713</c:v>
                </c:pt>
                <c:pt idx="13">
                  <c:v>375398</c:v>
                </c:pt>
                <c:pt idx="14">
                  <c:v>15241</c:v>
                </c:pt>
                <c:pt idx="15">
                  <c:v>380782</c:v>
                </c:pt>
                <c:pt idx="16">
                  <c:v>15248</c:v>
                </c:pt>
                <c:pt idx="17">
                  <c:v>21796</c:v>
                </c:pt>
                <c:pt idx="18">
                  <c:v>5316</c:v>
                </c:pt>
                <c:pt idx="19">
                  <c:v>15495</c:v>
                </c:pt>
                <c:pt idx="20">
                  <c:v>105113</c:v>
                </c:pt>
                <c:pt idx="21">
                  <c:v>631596</c:v>
                </c:pt>
                <c:pt idx="22">
                  <c:v>44834</c:v>
                </c:pt>
                <c:pt idx="23">
                  <c:v>265530</c:v>
                </c:pt>
                <c:pt idx="24">
                  <c:v>232366</c:v>
                </c:pt>
                <c:pt idx="25">
                  <c:v>83570</c:v>
                </c:pt>
                <c:pt idx="26">
                  <c:v>481403</c:v>
                </c:pt>
                <c:pt idx="27">
                  <c:v>761791</c:v>
                </c:pt>
                <c:pt idx="28">
                  <c:v>1159146</c:v>
                </c:pt>
                <c:pt idx="29">
                  <c:v>1475269</c:v>
                </c:pt>
                <c:pt idx="30">
                  <c:v>156478</c:v>
                </c:pt>
                <c:pt idx="31">
                  <c:v>169620</c:v>
                </c:pt>
                <c:pt idx="32">
                  <c:v>78689</c:v>
                </c:pt>
                <c:pt idx="33">
                  <c:v>243051</c:v>
                </c:pt>
                <c:pt idx="34">
                  <c:v>1422913</c:v>
                </c:pt>
                <c:pt idx="35">
                  <c:v>531747</c:v>
                </c:pt>
                <c:pt idx="36">
                  <c:v>119652</c:v>
                </c:pt>
                <c:pt idx="37">
                  <c:v>165268</c:v>
                </c:pt>
                <c:pt idx="38">
                  <c:v>154299</c:v>
                </c:pt>
                <c:pt idx="39">
                  <c:v>197801</c:v>
                </c:pt>
                <c:pt idx="40">
                  <c:v>118586</c:v>
                </c:pt>
                <c:pt idx="41">
                  <c:v>197837</c:v>
                </c:pt>
                <c:pt idx="42">
                  <c:v>4684</c:v>
                </c:pt>
                <c:pt idx="43">
                  <c:v>19714</c:v>
                </c:pt>
                <c:pt idx="44">
                  <c:v>77838</c:v>
                </c:pt>
                <c:pt idx="45">
                  <c:v>608647</c:v>
                </c:pt>
                <c:pt idx="46">
                  <c:v>11315</c:v>
                </c:pt>
                <c:pt idx="47">
                  <c:v>12855</c:v>
                </c:pt>
                <c:pt idx="48">
                  <c:v>24807</c:v>
                </c:pt>
                <c:pt idx="49">
                  <c:v>245579</c:v>
                </c:pt>
                <c:pt idx="50">
                  <c:v>71912</c:v>
                </c:pt>
                <c:pt idx="51">
                  <c:v>98393</c:v>
                </c:pt>
                <c:pt idx="52">
                  <c:v>28998</c:v>
                </c:pt>
                <c:pt idx="53">
                  <c:v>152354</c:v>
                </c:pt>
                <c:pt idx="54">
                  <c:v>198253</c:v>
                </c:pt>
                <c:pt idx="55">
                  <c:v>11703</c:v>
                </c:pt>
                <c:pt idx="56">
                  <c:v>13592</c:v>
                </c:pt>
                <c:pt idx="57">
                  <c:v>117558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0-C64F-967B-A28290791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67700912"/>
        <c:axId val="1167706896"/>
      </c:barChart>
      <c:catAx>
        <c:axId val="116770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706896"/>
        <c:crosses val="autoZero"/>
        <c:auto val="1"/>
        <c:lblAlgn val="ctr"/>
        <c:lblOffset val="100"/>
        <c:noMultiLvlLbl val="0"/>
      </c:catAx>
      <c:valAx>
        <c:axId val="116770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Вкупен број на ноќевања</a:t>
                </a:r>
              </a:p>
            </c:rich>
          </c:tx>
          <c:layout>
            <c:manualLayout>
              <c:xMode val="edge"/>
              <c:yMode val="edge"/>
              <c:x val="9.9613644167121113E-3"/>
              <c:y val="0.109877466093019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70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88184801949461E-2"/>
          <c:y val="5.5603377033790181E-2"/>
          <c:w val="0.86373006058139346"/>
          <c:h val="0.60521417190609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'ноќевања-просечен престој'!$E$4</c:f>
              <c:strCache>
                <c:ptCount val="1"/>
                <c:pt idx="0">
                  <c:v>просечен престој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'ноќевања-просечен престој'!$B$6:$B$63</c:f>
              <c:strCache>
                <c:ptCount val="58"/>
                <c:pt idx="0">
                  <c:v> Австрија</c:v>
                </c:pt>
                <c:pt idx="1">
                  <c:v> Албанија</c:v>
                </c:pt>
                <c:pt idx="2">
                  <c:v> Белгија</c:v>
                </c:pt>
                <c:pt idx="3">
                  <c:v> Белорусија</c:v>
                </c:pt>
                <c:pt idx="4">
                  <c:v> Босна и Херцеговина</c:v>
                </c:pt>
                <c:pt idx="5">
                  <c:v> Бугарија</c:v>
                </c:pt>
                <c:pt idx="6">
                  <c:v> Велика Британија</c:v>
                </c:pt>
                <c:pt idx="7">
                  <c:v> Германија</c:v>
                </c:pt>
                <c:pt idx="8">
                  <c:v> Грција</c:v>
                </c:pt>
                <c:pt idx="9">
                  <c:v> Данска</c:v>
                </c:pt>
                <c:pt idx="10">
                  <c:v> Естонија</c:v>
                </c:pt>
                <c:pt idx="11">
                  <c:v> Ирска</c:v>
                </c:pt>
                <c:pt idx="12">
                  <c:v> Исланд</c:v>
                </c:pt>
                <c:pt idx="13">
                  <c:v> Италија</c:v>
                </c:pt>
                <c:pt idx="14">
                  <c:v> Кипар</c:v>
                </c:pt>
                <c:pt idx="15">
                  <c:v> Косово1)</c:v>
                </c:pt>
                <c:pt idx="16">
                  <c:v> Латвија</c:v>
                </c:pt>
                <c:pt idx="17">
                  <c:v> Литванија</c:v>
                </c:pt>
                <c:pt idx="18">
                  <c:v> Луксембург</c:v>
                </c:pt>
                <c:pt idx="19">
                  <c:v> Малта</c:v>
                </c:pt>
                <c:pt idx="20">
                  <c:v> Норвешка</c:v>
                </c:pt>
                <c:pt idx="21">
                  <c:v> Полска</c:v>
                </c:pt>
                <c:pt idx="22">
                  <c:v> Португалија</c:v>
                </c:pt>
                <c:pt idx="23">
                  <c:v> Романија</c:v>
                </c:pt>
                <c:pt idx="24">
                  <c:v> Руска Федерација</c:v>
                </c:pt>
                <c:pt idx="25">
                  <c:v> Словачка</c:v>
                </c:pt>
                <c:pt idx="26">
                  <c:v> Словенија</c:v>
                </c:pt>
                <c:pt idx="27">
                  <c:v>Србија и Црна Гора</c:v>
                </c:pt>
                <c:pt idx="28">
                  <c:v> Србија</c:v>
                </c:pt>
                <c:pt idx="29">
                  <c:v> Турција</c:v>
                </c:pt>
                <c:pt idx="30">
                  <c:v> Украина</c:v>
                </c:pt>
                <c:pt idx="31">
                  <c:v> Унгарија</c:v>
                </c:pt>
                <c:pt idx="32">
                  <c:v> Финска</c:v>
                </c:pt>
                <c:pt idx="33">
                  <c:v> Франција</c:v>
                </c:pt>
                <c:pt idx="34">
                  <c:v> Холандија</c:v>
                </c:pt>
                <c:pt idx="35">
                  <c:v> Хрватска</c:v>
                </c:pt>
                <c:pt idx="36">
                  <c:v> Црна Гора</c:v>
                </c:pt>
                <c:pt idx="37">
                  <c:v> Чешка</c:v>
                </c:pt>
                <c:pt idx="38">
                  <c:v> Швајцарија</c:v>
                </c:pt>
                <c:pt idx="39">
                  <c:v> Шведска</c:v>
                </c:pt>
                <c:pt idx="40">
                  <c:v> Шпанија</c:v>
                </c:pt>
                <c:pt idx="41">
                  <c:v> Други европски земји</c:v>
                </c:pt>
                <c:pt idx="42">
                  <c:v> Јужна Африка</c:v>
                </c:pt>
                <c:pt idx="43">
                  <c:v> Други африкански земји</c:v>
                </c:pt>
                <c:pt idx="44">
                  <c:v> Канада</c:v>
                </c:pt>
                <c:pt idx="45">
                  <c:v> С А Д</c:v>
                </c:pt>
                <c:pt idx="46">
                  <c:v> Други северно-американски земји</c:v>
                </c:pt>
                <c:pt idx="47">
                  <c:v> Бразил</c:v>
                </c:pt>
                <c:pt idx="48">
                  <c:v>Други земји од Јужна и Средна Америка</c:v>
                </c:pt>
                <c:pt idx="49">
                  <c:v> Израел</c:v>
                </c:pt>
                <c:pt idx="50">
                  <c:v> Јапонија</c:v>
                </c:pt>
                <c:pt idx="51">
                  <c:v> Кина</c:v>
                </c:pt>
                <c:pt idx="52">
                  <c:v> Кореја, Република</c:v>
                </c:pt>
                <c:pt idx="53">
                  <c:v> Други азиски земји</c:v>
                </c:pt>
                <c:pt idx="54">
                  <c:v> Австралија</c:v>
                </c:pt>
                <c:pt idx="55">
                  <c:v> Нов Зеланд</c:v>
                </c:pt>
                <c:pt idx="56">
                  <c:v> Други земји од Австралија и Океанија</c:v>
                </c:pt>
                <c:pt idx="57">
                  <c:v>Останати не Европски земји</c:v>
                </c:pt>
              </c:strCache>
            </c:strRef>
          </c:cat>
          <c:val>
            <c:numRef>
              <c:f>'ноќевања-просечен престој'!$E$6:$E$63</c:f>
              <c:numCache>
                <c:formatCode>#,##0.00</c:formatCode>
                <c:ptCount val="58"/>
                <c:pt idx="0">
                  <c:v>2.0645474691675232</c:v>
                </c:pt>
                <c:pt idx="1">
                  <c:v>2.2286277053157502</c:v>
                </c:pt>
                <c:pt idx="2">
                  <c:v>3.0028301647333553</c:v>
                </c:pt>
                <c:pt idx="3">
                  <c:v>2.9836342382127548</c:v>
                </c:pt>
                <c:pt idx="4">
                  <c:v>2.1861065872971301</c:v>
                </c:pt>
                <c:pt idx="5">
                  <c:v>1.8951173271802346</c:v>
                </c:pt>
                <c:pt idx="6">
                  <c:v>2.3587544029176146</c:v>
                </c:pt>
                <c:pt idx="7">
                  <c:v>2.2708549825321893</c:v>
                </c:pt>
                <c:pt idx="8">
                  <c:v>1.7696342651071748</c:v>
                </c:pt>
                <c:pt idx="9">
                  <c:v>2.4036720374766296</c:v>
                </c:pt>
                <c:pt idx="10">
                  <c:v>2.9500154750851131</c:v>
                </c:pt>
                <c:pt idx="11">
                  <c:v>2.4313803179634492</c:v>
                </c:pt>
                <c:pt idx="12">
                  <c:v>2.5820679681851049</c:v>
                </c:pt>
                <c:pt idx="13">
                  <c:v>2.2910517900081779</c:v>
                </c:pt>
                <c:pt idx="14">
                  <c:v>1.8620647525962126</c:v>
                </c:pt>
                <c:pt idx="15">
                  <c:v>2.1265371770671613</c:v>
                </c:pt>
                <c:pt idx="16">
                  <c:v>2.43073489558425</c:v>
                </c:pt>
                <c:pt idx="17">
                  <c:v>2.8011823673049738</c:v>
                </c:pt>
                <c:pt idx="18">
                  <c:v>2.900163666121113</c:v>
                </c:pt>
                <c:pt idx="19">
                  <c:v>2.7323223417386706</c:v>
                </c:pt>
                <c:pt idx="20">
                  <c:v>2.390942383367832</c:v>
                </c:pt>
                <c:pt idx="21">
                  <c:v>2.9331128995555722</c:v>
                </c:pt>
                <c:pt idx="22">
                  <c:v>2.5864774431752626</c:v>
                </c:pt>
                <c:pt idx="23">
                  <c:v>2.0661079857139524</c:v>
                </c:pt>
                <c:pt idx="24">
                  <c:v>2.8431974745188247</c:v>
                </c:pt>
                <c:pt idx="25">
                  <c:v>2.6647747201938712</c:v>
                </c:pt>
                <c:pt idx="26">
                  <c:v>2.0179366370167924</c:v>
                </c:pt>
                <c:pt idx="27">
                  <c:v>2.2027330636510052</c:v>
                </c:pt>
                <c:pt idx="28">
                  <c:v>1.9626682831101412</c:v>
                </c:pt>
                <c:pt idx="29">
                  <c:v>1.5838770319584208</c:v>
                </c:pt>
                <c:pt idx="30">
                  <c:v>2.5573732982496282</c:v>
                </c:pt>
                <c:pt idx="31">
                  <c:v>2.1764849293624011</c:v>
                </c:pt>
                <c:pt idx="32">
                  <c:v>2.2840183443631719</c:v>
                </c:pt>
                <c:pt idx="33">
                  <c:v>2.0959357726171279</c:v>
                </c:pt>
                <c:pt idx="34">
                  <c:v>4.6351675342528225</c:v>
                </c:pt>
                <c:pt idx="35">
                  <c:v>2.0340560473104787</c:v>
                </c:pt>
                <c:pt idx="36">
                  <c:v>2.0097757621567145</c:v>
                </c:pt>
                <c:pt idx="37">
                  <c:v>2.8289142602831174</c:v>
                </c:pt>
                <c:pt idx="38">
                  <c:v>2.0739670421247882</c:v>
                </c:pt>
                <c:pt idx="39">
                  <c:v>2.3016977553323947</c:v>
                </c:pt>
                <c:pt idx="40">
                  <c:v>2.0720950550410624</c:v>
                </c:pt>
                <c:pt idx="41">
                  <c:v>2.4853270018341247</c:v>
                </c:pt>
                <c:pt idx="42">
                  <c:v>2.7715976331360945</c:v>
                </c:pt>
                <c:pt idx="43">
                  <c:v>2.7251866187448162</c:v>
                </c:pt>
                <c:pt idx="44">
                  <c:v>2.0657095087709987</c:v>
                </c:pt>
                <c:pt idx="45">
                  <c:v>2.5340547157006834</c:v>
                </c:pt>
                <c:pt idx="46">
                  <c:v>2.0876383763837638</c:v>
                </c:pt>
                <c:pt idx="47">
                  <c:v>1.8796607691182921</c:v>
                </c:pt>
                <c:pt idx="48">
                  <c:v>1.8705323480621323</c:v>
                </c:pt>
                <c:pt idx="49">
                  <c:v>2.9250220348269371</c:v>
                </c:pt>
                <c:pt idx="50">
                  <c:v>1.6768958119578397</c:v>
                </c:pt>
                <c:pt idx="51">
                  <c:v>1.4998704288044389</c:v>
                </c:pt>
                <c:pt idx="52">
                  <c:v>1.1609416286331973</c:v>
                </c:pt>
                <c:pt idx="53">
                  <c:v>1.5722644761147975</c:v>
                </c:pt>
                <c:pt idx="54">
                  <c:v>2.2956311297923833</c:v>
                </c:pt>
                <c:pt idx="55">
                  <c:v>1.7694284850317508</c:v>
                </c:pt>
                <c:pt idx="56">
                  <c:v>1.4546232876712328</c:v>
                </c:pt>
                <c:pt idx="57">
                  <c:v>2.5354901326431576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6-4E43-8449-2B90F6C7F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67692752"/>
        <c:axId val="1167693296"/>
      </c:barChart>
      <c:lineChart>
        <c:grouping val="standard"/>
        <c:varyColors val="0"/>
        <c:ser>
          <c:idx val="0"/>
          <c:order val="0"/>
          <c:tx>
            <c:strRef>
              <c:f>'ноќевања-просечен престој'!$D$4</c:f>
              <c:strCache>
                <c:ptCount val="1"/>
                <c:pt idx="0">
                  <c:v>ноќевања</c:v>
                </c:pt>
              </c:strCache>
            </c:strRef>
          </c:tx>
          <c:spPr>
            <a:ln w="34925" cap="rnd">
              <a:solidFill>
                <a:schemeClr val="accent4">
                  <a:lumMod val="5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5096-4E43-8449-2B90F6C7F396}"/>
              </c:ext>
            </c:extLst>
          </c:dPt>
          <c:cat>
            <c:strRef>
              <c:f>'ноќевања-просечен престој'!$B$6:$B$63</c:f>
              <c:strCache>
                <c:ptCount val="58"/>
                <c:pt idx="0">
                  <c:v> Австрија</c:v>
                </c:pt>
                <c:pt idx="1">
                  <c:v> Албанија</c:v>
                </c:pt>
                <c:pt idx="2">
                  <c:v> Белгија</c:v>
                </c:pt>
                <c:pt idx="3">
                  <c:v> Белорусија</c:v>
                </c:pt>
                <c:pt idx="4">
                  <c:v> Босна и Херцеговина</c:v>
                </c:pt>
                <c:pt idx="5">
                  <c:v> Бугарија</c:v>
                </c:pt>
                <c:pt idx="6">
                  <c:v> Велика Британија</c:v>
                </c:pt>
                <c:pt idx="7">
                  <c:v> Германија</c:v>
                </c:pt>
                <c:pt idx="8">
                  <c:v> Грција</c:v>
                </c:pt>
                <c:pt idx="9">
                  <c:v> Данска</c:v>
                </c:pt>
                <c:pt idx="10">
                  <c:v> Естонија</c:v>
                </c:pt>
                <c:pt idx="11">
                  <c:v> Ирска</c:v>
                </c:pt>
                <c:pt idx="12">
                  <c:v> Исланд</c:v>
                </c:pt>
                <c:pt idx="13">
                  <c:v> Италија</c:v>
                </c:pt>
                <c:pt idx="14">
                  <c:v> Кипар</c:v>
                </c:pt>
                <c:pt idx="15">
                  <c:v> Косово1)</c:v>
                </c:pt>
                <c:pt idx="16">
                  <c:v> Латвија</c:v>
                </c:pt>
                <c:pt idx="17">
                  <c:v> Литванија</c:v>
                </c:pt>
                <c:pt idx="18">
                  <c:v> Луксембург</c:v>
                </c:pt>
                <c:pt idx="19">
                  <c:v> Малта</c:v>
                </c:pt>
                <c:pt idx="20">
                  <c:v> Норвешка</c:v>
                </c:pt>
                <c:pt idx="21">
                  <c:v> Полска</c:v>
                </c:pt>
                <c:pt idx="22">
                  <c:v> Португалија</c:v>
                </c:pt>
                <c:pt idx="23">
                  <c:v> Романија</c:v>
                </c:pt>
                <c:pt idx="24">
                  <c:v> Руска Федерација</c:v>
                </c:pt>
                <c:pt idx="25">
                  <c:v> Словачка</c:v>
                </c:pt>
                <c:pt idx="26">
                  <c:v> Словенија</c:v>
                </c:pt>
                <c:pt idx="27">
                  <c:v>Србија и Црна Гора</c:v>
                </c:pt>
                <c:pt idx="28">
                  <c:v> Србија</c:v>
                </c:pt>
                <c:pt idx="29">
                  <c:v> Турција</c:v>
                </c:pt>
                <c:pt idx="30">
                  <c:v> Украина</c:v>
                </c:pt>
                <c:pt idx="31">
                  <c:v> Унгарија</c:v>
                </c:pt>
                <c:pt idx="32">
                  <c:v> Финска</c:v>
                </c:pt>
                <c:pt idx="33">
                  <c:v> Франција</c:v>
                </c:pt>
                <c:pt idx="34">
                  <c:v> Холандија</c:v>
                </c:pt>
                <c:pt idx="35">
                  <c:v> Хрватска</c:v>
                </c:pt>
                <c:pt idx="36">
                  <c:v> Црна Гора</c:v>
                </c:pt>
                <c:pt idx="37">
                  <c:v> Чешка</c:v>
                </c:pt>
                <c:pt idx="38">
                  <c:v> Швајцарија</c:v>
                </c:pt>
                <c:pt idx="39">
                  <c:v> Шведска</c:v>
                </c:pt>
                <c:pt idx="40">
                  <c:v> Шпанија</c:v>
                </c:pt>
                <c:pt idx="41">
                  <c:v> Други европски земји</c:v>
                </c:pt>
                <c:pt idx="42">
                  <c:v> Јужна Африка</c:v>
                </c:pt>
                <c:pt idx="43">
                  <c:v> Други африкански земји</c:v>
                </c:pt>
                <c:pt idx="44">
                  <c:v> Канада</c:v>
                </c:pt>
                <c:pt idx="45">
                  <c:v> С А Д</c:v>
                </c:pt>
                <c:pt idx="46">
                  <c:v> Други северно-американски земји</c:v>
                </c:pt>
                <c:pt idx="47">
                  <c:v> Бразил</c:v>
                </c:pt>
                <c:pt idx="48">
                  <c:v>Други земји од Јужна и Средна Америка</c:v>
                </c:pt>
                <c:pt idx="49">
                  <c:v> Израел</c:v>
                </c:pt>
                <c:pt idx="50">
                  <c:v> Јапонија</c:v>
                </c:pt>
                <c:pt idx="51">
                  <c:v> Кина</c:v>
                </c:pt>
                <c:pt idx="52">
                  <c:v> Кореја, Република</c:v>
                </c:pt>
                <c:pt idx="53">
                  <c:v> Други азиски земји</c:v>
                </c:pt>
                <c:pt idx="54">
                  <c:v> Австралија</c:v>
                </c:pt>
                <c:pt idx="55">
                  <c:v> Нов Зеланд</c:v>
                </c:pt>
                <c:pt idx="56">
                  <c:v> Други земји од Австралија и Океанија</c:v>
                </c:pt>
                <c:pt idx="57">
                  <c:v>Останати не Европски земји</c:v>
                </c:pt>
              </c:strCache>
            </c:strRef>
          </c:cat>
          <c:val>
            <c:numRef>
              <c:f>'ноќевања-просечен престој'!$D$6:$D$63</c:f>
              <c:numCache>
                <c:formatCode>#,##0</c:formatCode>
                <c:ptCount val="58"/>
                <c:pt idx="0">
                  <c:v>257127</c:v>
                </c:pt>
                <c:pt idx="1">
                  <c:v>927800</c:v>
                </c:pt>
                <c:pt idx="2">
                  <c:v>236605</c:v>
                </c:pt>
                <c:pt idx="3">
                  <c:v>22971</c:v>
                </c:pt>
                <c:pt idx="4">
                  <c:v>233568</c:v>
                </c:pt>
                <c:pt idx="5">
                  <c:v>1123562</c:v>
                </c:pt>
                <c:pt idx="6">
                  <c:v>378356</c:v>
                </c:pt>
                <c:pt idx="7">
                  <c:v>688362</c:v>
                </c:pt>
                <c:pt idx="8">
                  <c:v>1284689</c:v>
                </c:pt>
                <c:pt idx="9">
                  <c:v>114422</c:v>
                </c:pt>
                <c:pt idx="10">
                  <c:v>19063</c:v>
                </c:pt>
                <c:pt idx="11">
                  <c:v>49092</c:v>
                </c:pt>
                <c:pt idx="12">
                  <c:v>10713</c:v>
                </c:pt>
                <c:pt idx="13">
                  <c:v>375398</c:v>
                </c:pt>
                <c:pt idx="14">
                  <c:v>15241</c:v>
                </c:pt>
                <c:pt idx="15">
                  <c:v>380782</c:v>
                </c:pt>
                <c:pt idx="16">
                  <c:v>15248</c:v>
                </c:pt>
                <c:pt idx="17">
                  <c:v>21796</c:v>
                </c:pt>
                <c:pt idx="18">
                  <c:v>5316</c:v>
                </c:pt>
                <c:pt idx="19">
                  <c:v>15495</c:v>
                </c:pt>
                <c:pt idx="20">
                  <c:v>105113</c:v>
                </c:pt>
                <c:pt idx="21">
                  <c:v>631596</c:v>
                </c:pt>
                <c:pt idx="22">
                  <c:v>44834</c:v>
                </c:pt>
                <c:pt idx="23">
                  <c:v>265530</c:v>
                </c:pt>
                <c:pt idx="24">
                  <c:v>232366</c:v>
                </c:pt>
                <c:pt idx="25">
                  <c:v>83570</c:v>
                </c:pt>
                <c:pt idx="26">
                  <c:v>481403</c:v>
                </c:pt>
                <c:pt idx="27">
                  <c:v>761791</c:v>
                </c:pt>
                <c:pt idx="28">
                  <c:v>1159146</c:v>
                </c:pt>
                <c:pt idx="29">
                  <c:v>1475269</c:v>
                </c:pt>
                <c:pt idx="30">
                  <c:v>156478</c:v>
                </c:pt>
                <c:pt idx="31">
                  <c:v>169620</c:v>
                </c:pt>
                <c:pt idx="32">
                  <c:v>78689</c:v>
                </c:pt>
                <c:pt idx="33">
                  <c:v>243051</c:v>
                </c:pt>
                <c:pt idx="34">
                  <c:v>1422913</c:v>
                </c:pt>
                <c:pt idx="35">
                  <c:v>531747</c:v>
                </c:pt>
                <c:pt idx="36">
                  <c:v>119652</c:v>
                </c:pt>
                <c:pt idx="37">
                  <c:v>165268</c:v>
                </c:pt>
                <c:pt idx="38">
                  <c:v>154299</c:v>
                </c:pt>
                <c:pt idx="39">
                  <c:v>197801</c:v>
                </c:pt>
                <c:pt idx="40">
                  <c:v>118586</c:v>
                </c:pt>
                <c:pt idx="41">
                  <c:v>197837</c:v>
                </c:pt>
                <c:pt idx="42">
                  <c:v>4684</c:v>
                </c:pt>
                <c:pt idx="43">
                  <c:v>19714</c:v>
                </c:pt>
                <c:pt idx="44">
                  <c:v>77838</c:v>
                </c:pt>
                <c:pt idx="45">
                  <c:v>608647</c:v>
                </c:pt>
                <c:pt idx="46">
                  <c:v>11315</c:v>
                </c:pt>
                <c:pt idx="47">
                  <c:v>12855</c:v>
                </c:pt>
                <c:pt idx="48">
                  <c:v>24807</c:v>
                </c:pt>
                <c:pt idx="49">
                  <c:v>245579</c:v>
                </c:pt>
                <c:pt idx="50">
                  <c:v>71912</c:v>
                </c:pt>
                <c:pt idx="51">
                  <c:v>98393</c:v>
                </c:pt>
                <c:pt idx="52">
                  <c:v>28998</c:v>
                </c:pt>
                <c:pt idx="53">
                  <c:v>152354</c:v>
                </c:pt>
                <c:pt idx="54">
                  <c:v>198253</c:v>
                </c:pt>
                <c:pt idx="55">
                  <c:v>11703</c:v>
                </c:pt>
                <c:pt idx="56">
                  <c:v>13592</c:v>
                </c:pt>
                <c:pt idx="57">
                  <c:v>117558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96-4E43-8449-2B90F6C7F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061184"/>
        <c:axId val="1290068256"/>
      </c:lineChart>
      <c:catAx>
        <c:axId val="1167692752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693296"/>
        <c:crosses val="autoZero"/>
        <c:auto val="1"/>
        <c:lblAlgn val="ctr"/>
        <c:lblOffset val="100"/>
        <c:noMultiLvlLbl val="0"/>
      </c:catAx>
      <c:valAx>
        <c:axId val="116769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просечен престој во денови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64013409214937E-2"/>
              <c:y val="0.212460298523290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692752"/>
        <c:crosses val="autoZero"/>
        <c:crossBetween val="between"/>
      </c:valAx>
      <c:valAx>
        <c:axId val="12900682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Вкупен број на ноќевања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0061184"/>
        <c:crosses val="max"/>
        <c:crossBetween val="between"/>
      </c:valAx>
      <c:catAx>
        <c:axId val="129006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0068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616356563968231E-2"/>
          <c:y val="3.7683546437429265E-2"/>
          <c:w val="0.90726337015846847"/>
          <c:h val="0.49631727226757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'значителен удел'!$C$4</c:f>
              <c:strCache>
                <c:ptCount val="1"/>
                <c:pt idx="0">
                  <c:v>Просечен престој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accent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'значителен удел'!$B$5:$B$24</c:f>
              <c:strCache>
                <c:ptCount val="20"/>
                <c:pt idx="0">
                  <c:v> Холандија</c:v>
                </c:pt>
                <c:pt idx="1">
                  <c:v> Белгија</c:v>
                </c:pt>
                <c:pt idx="2">
                  <c:v> Белорусија</c:v>
                </c:pt>
                <c:pt idx="3">
                  <c:v> Естонија</c:v>
                </c:pt>
                <c:pt idx="4">
                  <c:v> Полска</c:v>
                </c:pt>
                <c:pt idx="5">
                  <c:v> Израел</c:v>
                </c:pt>
                <c:pt idx="6">
                  <c:v> Луксембург</c:v>
                </c:pt>
                <c:pt idx="7">
                  <c:v> Руска Федерација</c:v>
                </c:pt>
                <c:pt idx="8">
                  <c:v> Чешка</c:v>
                </c:pt>
                <c:pt idx="9">
                  <c:v> Литванија</c:v>
                </c:pt>
                <c:pt idx="10">
                  <c:v> Јужна Африка</c:v>
                </c:pt>
                <c:pt idx="11">
                  <c:v> Малта</c:v>
                </c:pt>
                <c:pt idx="12">
                  <c:v> Други африкански земји</c:v>
                </c:pt>
                <c:pt idx="13">
                  <c:v> Словачка</c:v>
                </c:pt>
                <c:pt idx="14">
                  <c:v> Португалија</c:v>
                </c:pt>
                <c:pt idx="15">
                  <c:v> Исланд</c:v>
                </c:pt>
                <c:pt idx="16">
                  <c:v> Украина</c:v>
                </c:pt>
                <c:pt idx="17">
                  <c:v>Останати не Европски земји</c:v>
                </c:pt>
                <c:pt idx="18">
                  <c:v> С А Д</c:v>
                </c:pt>
                <c:pt idx="19">
                  <c:v> Други европски земји</c:v>
                </c:pt>
              </c:strCache>
            </c:strRef>
          </c:cat>
          <c:val>
            <c:numRef>
              <c:f>'значителен удел'!$C$5:$C$24</c:f>
              <c:numCache>
                <c:formatCode>#,##0.00</c:formatCode>
                <c:ptCount val="20"/>
                <c:pt idx="0">
                  <c:v>4.6351675342528225</c:v>
                </c:pt>
                <c:pt idx="1">
                  <c:v>3.0028301647333553</c:v>
                </c:pt>
                <c:pt idx="2">
                  <c:v>2.9836342382127548</c:v>
                </c:pt>
                <c:pt idx="3">
                  <c:v>2.9500154750851131</c:v>
                </c:pt>
                <c:pt idx="4">
                  <c:v>2.9331128995555722</c:v>
                </c:pt>
                <c:pt idx="5">
                  <c:v>2.9250220348269371</c:v>
                </c:pt>
                <c:pt idx="6">
                  <c:v>2.900163666121113</c:v>
                </c:pt>
                <c:pt idx="7">
                  <c:v>2.8431974745188247</c:v>
                </c:pt>
                <c:pt idx="8">
                  <c:v>2.8289142602831174</c:v>
                </c:pt>
                <c:pt idx="9">
                  <c:v>2.8011823673049738</c:v>
                </c:pt>
                <c:pt idx="10">
                  <c:v>2.7715976331360945</c:v>
                </c:pt>
                <c:pt idx="11">
                  <c:v>2.7323223417386706</c:v>
                </c:pt>
                <c:pt idx="12">
                  <c:v>2.7251866187448162</c:v>
                </c:pt>
                <c:pt idx="13">
                  <c:v>2.6647747201938712</c:v>
                </c:pt>
                <c:pt idx="14">
                  <c:v>2.5864774431752626</c:v>
                </c:pt>
                <c:pt idx="15">
                  <c:v>2.5820679681851049</c:v>
                </c:pt>
                <c:pt idx="16">
                  <c:v>2.5573732982496282</c:v>
                </c:pt>
                <c:pt idx="17">
                  <c:v>2.5354901326431576</c:v>
                </c:pt>
                <c:pt idx="18">
                  <c:v>2.5340547157006834</c:v>
                </c:pt>
                <c:pt idx="19">
                  <c:v>2.4853270018341247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E-EA44-8340-7C16D6F07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90070432"/>
        <c:axId val="1290067712"/>
      </c:barChart>
      <c:catAx>
        <c:axId val="129007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0067712"/>
        <c:crosses val="autoZero"/>
        <c:auto val="1"/>
        <c:lblAlgn val="ctr"/>
        <c:lblOffset val="100"/>
        <c:noMultiLvlLbl val="0"/>
      </c:catAx>
      <c:valAx>
        <c:axId val="129006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просечен престој во денови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062893081761006E-2"/>
              <c:y val="0.107008737380494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007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'регионална дистрибуција'!$X$4</c:f>
              <c:strCache>
                <c:ptCount val="1"/>
                <c:pt idx="0">
                  <c:v>Вкупно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'регионална дистрибуција'!$A$6:$A$13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'регионална дистрибуција'!$X$6:$X$13</c:f>
              <c:numCache>
                <c:formatCode>#,##0</c:formatCode>
                <c:ptCount val="8"/>
                <c:pt idx="0">
                  <c:v>349051</c:v>
                </c:pt>
                <c:pt idx="1">
                  <c:v>296371</c:v>
                </c:pt>
                <c:pt idx="2">
                  <c:v>6462097</c:v>
                </c:pt>
                <c:pt idx="3">
                  <c:v>1307687</c:v>
                </c:pt>
                <c:pt idx="4">
                  <c:v>828153</c:v>
                </c:pt>
                <c:pt idx="5">
                  <c:v>533205</c:v>
                </c:pt>
                <c:pt idx="6">
                  <c:v>126260</c:v>
                </c:pt>
                <c:pt idx="7">
                  <c:v>5668087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B-8E4F-B41A-EDCC5E598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90058464"/>
        <c:axId val="1290065536"/>
      </c:barChart>
      <c:catAx>
        <c:axId val="129005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0065536"/>
        <c:crosses val="autoZero"/>
        <c:auto val="1"/>
        <c:lblAlgn val="ctr"/>
        <c:lblOffset val="100"/>
        <c:noMultiLvlLbl val="0"/>
      </c:catAx>
      <c:valAx>
        <c:axId val="129006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странски туристи</a:t>
                </a:r>
              </a:p>
            </c:rich>
          </c:tx>
          <c:layout>
            <c:manualLayout>
              <c:xMode val="edge"/>
              <c:yMode val="edge"/>
              <c:x val="1.0846406465971138E-2"/>
              <c:y val="0.24747553562579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005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314004109854276E-2"/>
          <c:y val="0.1003359053804445"/>
          <c:w val="0.83137199178029142"/>
          <c:h val="0.80563417346918509"/>
        </c:manualLayout>
      </c:layout>
      <c:pie3DChart>
        <c:varyColors val="1"/>
        <c:ser>
          <c:idx val="0"/>
          <c:order val="0"/>
          <c:tx>
            <c:strRef>
              <c:f>'по видови места'!$U$4</c:f>
              <c:strCache>
                <c:ptCount val="1"/>
                <c:pt idx="0">
                  <c:v>Вкупно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DC9-984A-9F84-631515FD10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DC9-984A-9F84-631515FD10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DC9-984A-9F84-631515FD1005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DC9-984A-9F84-631515FD10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DC9-984A-9F84-631515FD1005}"/>
              </c:ext>
            </c:extLst>
          </c:dPt>
          <c:dLbls>
            <c:dLbl>
              <c:idx val="0"/>
              <c:layout>
                <c:manualLayout>
                  <c:x val="-9.915491902088177E-3"/>
                  <c:y val="-1.8917952690222277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C9-984A-9F84-631515FD1005}"/>
                </c:ext>
              </c:extLst>
            </c:dLbl>
            <c:dLbl>
              <c:idx val="1"/>
              <c:layout>
                <c:manualLayout>
                  <c:x val="0"/>
                  <c:y val="-3.7835905380444498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C9-984A-9F84-631515FD1005}"/>
                </c:ext>
              </c:extLst>
            </c:dLbl>
            <c:dLbl>
              <c:idx val="2"/>
              <c:layout>
                <c:manualLayout>
                  <c:x val="-6.8039168535255434E-2"/>
                  <c:y val="0.13502378398776541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C9-984A-9F84-631515FD1005}"/>
                </c:ext>
              </c:extLst>
            </c:dLbl>
            <c:dLbl>
              <c:idx val="3"/>
              <c:layout>
                <c:manualLayout>
                  <c:x val="-1.586478704334085E-2"/>
                  <c:y val="1.5764960575185092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C9-984A-9F84-631515FD1005}"/>
                </c:ext>
              </c:extLst>
            </c:dLbl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DC9-984A-9F84-631515FD10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'по видови места'!$A$6:$A$10</c:f>
              <c:strCache>
                <c:ptCount val="5"/>
                <c:pt idx="0">
                  <c:v>Скопје</c:v>
                </c:pt>
                <c:pt idx="1">
                  <c:v>Бањски места</c:v>
                </c:pt>
                <c:pt idx="2">
                  <c:v>Планински места</c:v>
                </c:pt>
                <c:pt idx="3">
                  <c:v>Езерски места</c:v>
                </c:pt>
                <c:pt idx="4">
                  <c:v>Други места</c:v>
                </c:pt>
              </c:strCache>
            </c:strRef>
          </c:cat>
          <c:val>
            <c:numRef>
              <c:f>'по видови места'!$U$6:$U$10</c:f>
              <c:numCache>
                <c:formatCode>#,##0</c:formatCode>
                <c:ptCount val="5"/>
                <c:pt idx="0">
                  <c:v>5041174</c:v>
                </c:pt>
                <c:pt idx="1">
                  <c:v>443123</c:v>
                </c:pt>
                <c:pt idx="2">
                  <c:v>508930</c:v>
                </c:pt>
                <c:pt idx="3">
                  <c:v>6046905</c:v>
                </c:pt>
                <c:pt idx="4">
                  <c:v>2549444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C9-984A-9F84-631515FD100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8DC9-984A-9F84-631515FD10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8DC9-984A-9F84-631515FD10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8DC9-984A-9F84-631515FD10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8DC9-984A-9F84-631515FD10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8DC9-984A-9F84-631515FD100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DC9-984A-9F84-631515FD100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DC9-984A-9F84-631515FD100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8DC9-984A-9F84-631515FD100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DC9-984A-9F84-631515FD100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DC9-984A-9F84-631515FD100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'по видови места'!$A$6:$A$10</c:f>
              <c:strCache>
                <c:ptCount val="5"/>
                <c:pt idx="0">
                  <c:v>Скопје</c:v>
                </c:pt>
                <c:pt idx="1">
                  <c:v>Бањски места</c:v>
                </c:pt>
                <c:pt idx="2">
                  <c:v>Планински места</c:v>
                </c:pt>
                <c:pt idx="3">
                  <c:v>Езерски места</c:v>
                </c:pt>
                <c:pt idx="4">
                  <c:v>Други места</c:v>
                </c:pt>
              </c:strCache>
            </c:strRef>
          </c:cat>
          <c:val>
            <c:numRef>
              <c:f>[2]ES368M16!$E$7:$E$11</c:f>
              <c:numCache>
                <c:formatCode>General</c:formatCode>
                <c:ptCount val="5"/>
                <c:pt idx="0">
                  <c:v>459345</c:v>
                </c:pt>
                <c:pt idx="1">
                  <c:v>28010</c:v>
                </c:pt>
                <c:pt idx="2">
                  <c:v>31973</c:v>
                </c:pt>
                <c:pt idx="3">
                  <c:v>539380</c:v>
                </c:pt>
                <c:pt idx="4">
                  <c:v>235984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DC9-984A-9F84-631515FD100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'по видови места'!$A$6</c:f>
              <c:strCache>
                <c:ptCount val="1"/>
                <c:pt idx="0">
                  <c:v>Скопје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места'!$B$4:$T$4</c15:sqref>
                  </c15:fullRef>
                </c:ext>
              </c:extLst>
              <c:f>'по видови места'!$I$4:$T$4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места'!$B$6:$T$6</c15:sqref>
                  </c15:fullRef>
                </c:ext>
              </c:extLst>
              <c:f>'по видови места'!$I$6:$T$6</c:f>
              <c:numCache>
                <c:formatCode>#,##0</c:formatCode>
                <c:ptCount val="12"/>
                <c:pt idx="0">
                  <c:v>204929</c:v>
                </c:pt>
                <c:pt idx="1">
                  <c:v>230119</c:v>
                </c:pt>
                <c:pt idx="2">
                  <c:v>240592</c:v>
                </c:pt>
                <c:pt idx="3">
                  <c:v>259608</c:v>
                </c:pt>
                <c:pt idx="4">
                  <c:v>279143</c:v>
                </c:pt>
                <c:pt idx="5">
                  <c:v>340281</c:v>
                </c:pt>
                <c:pt idx="6">
                  <c:v>358353</c:v>
                </c:pt>
                <c:pt idx="7">
                  <c:v>459345</c:v>
                </c:pt>
                <c:pt idx="8">
                  <c:v>509441</c:v>
                </c:pt>
                <c:pt idx="9">
                  <c:v>549157</c:v>
                </c:pt>
                <c:pt idx="10">
                  <c:v>104226</c:v>
                </c:pt>
                <c:pt idx="11">
                  <c:v>270737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20-4BF5-85E0-B95DB3E1A9FE}"/>
            </c:ext>
          </c:extLst>
        </c:ser>
        <c:ser>
          <c:idx val="2"/>
          <c:order val="1"/>
          <c:tx>
            <c:strRef>
              <c:f>'по видови места'!$A$7</c:f>
              <c:strCache>
                <c:ptCount val="1"/>
                <c:pt idx="0">
                  <c:v>Бањски места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места'!$B$4:$T$4</c15:sqref>
                  </c15:fullRef>
                </c:ext>
              </c:extLst>
              <c:f>'по видови места'!$I$4:$T$4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места'!$B$7:$T$7</c15:sqref>
                  </c15:fullRef>
                </c:ext>
              </c:extLst>
              <c:f>'по видови места'!$I$7:$T$7</c:f>
              <c:numCache>
                <c:formatCode>#,##0</c:formatCode>
                <c:ptCount val="12"/>
                <c:pt idx="0">
                  <c:v>27202</c:v>
                </c:pt>
                <c:pt idx="1">
                  <c:v>27366</c:v>
                </c:pt>
                <c:pt idx="2">
                  <c:v>25767</c:v>
                </c:pt>
                <c:pt idx="3">
                  <c:v>26697</c:v>
                </c:pt>
                <c:pt idx="4">
                  <c:v>25215</c:v>
                </c:pt>
                <c:pt idx="5">
                  <c:v>22791</c:v>
                </c:pt>
                <c:pt idx="6">
                  <c:v>26138</c:v>
                </c:pt>
                <c:pt idx="7">
                  <c:v>28010</c:v>
                </c:pt>
                <c:pt idx="8">
                  <c:v>30747</c:v>
                </c:pt>
                <c:pt idx="9">
                  <c:v>38187</c:v>
                </c:pt>
                <c:pt idx="10">
                  <c:v>16406</c:v>
                </c:pt>
                <c:pt idx="11">
                  <c:v>22158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20-4BF5-85E0-B95DB3E1A9FE}"/>
            </c:ext>
          </c:extLst>
        </c:ser>
        <c:ser>
          <c:idx val="3"/>
          <c:order val="2"/>
          <c:tx>
            <c:strRef>
              <c:f>'по видови места'!$A$8</c:f>
              <c:strCache>
                <c:ptCount val="1"/>
                <c:pt idx="0">
                  <c:v>Планински места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места'!$B$4:$T$4</c15:sqref>
                  </c15:fullRef>
                </c:ext>
              </c:extLst>
              <c:f>'по видови места'!$I$4:$T$4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места'!$B$8:$T$8</c15:sqref>
                  </c15:fullRef>
                </c:ext>
              </c:extLst>
              <c:f>'по видови места'!$I$8:$T$8</c:f>
              <c:numCache>
                <c:formatCode>#,##0</c:formatCode>
                <c:ptCount val="12"/>
                <c:pt idx="0">
                  <c:v>28550</c:v>
                </c:pt>
                <c:pt idx="1">
                  <c:v>31445</c:v>
                </c:pt>
                <c:pt idx="2">
                  <c:v>33428</c:v>
                </c:pt>
                <c:pt idx="3">
                  <c:v>38824</c:v>
                </c:pt>
                <c:pt idx="4">
                  <c:v>39641</c:v>
                </c:pt>
                <c:pt idx="5">
                  <c:v>38605</c:v>
                </c:pt>
                <c:pt idx="6">
                  <c:v>29658</c:v>
                </c:pt>
                <c:pt idx="7">
                  <c:v>31973</c:v>
                </c:pt>
                <c:pt idx="8">
                  <c:v>40827</c:v>
                </c:pt>
                <c:pt idx="9">
                  <c:v>44029</c:v>
                </c:pt>
                <c:pt idx="10">
                  <c:v>11000</c:v>
                </c:pt>
                <c:pt idx="11">
                  <c:v>24323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20-4BF5-85E0-B95DB3E1A9FE}"/>
            </c:ext>
          </c:extLst>
        </c:ser>
        <c:ser>
          <c:idx val="4"/>
          <c:order val="3"/>
          <c:tx>
            <c:strRef>
              <c:f>'по видови места'!$A$9</c:f>
              <c:strCache>
                <c:ptCount val="1"/>
                <c:pt idx="0">
                  <c:v>Езерски места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места'!$B$4:$T$4</c15:sqref>
                  </c15:fullRef>
                </c:ext>
              </c:extLst>
              <c:f>'по видови места'!$I$4:$T$4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места'!$B$9:$T$9</c15:sqref>
                  </c15:fullRef>
                </c:ext>
              </c:extLst>
              <c:f>'по видови места'!$I$9:$T$9</c:f>
              <c:numCache>
                <c:formatCode>#,##0</c:formatCode>
                <c:ptCount val="12"/>
                <c:pt idx="0">
                  <c:v>205242</c:v>
                </c:pt>
                <c:pt idx="1">
                  <c:v>314784</c:v>
                </c:pt>
                <c:pt idx="2">
                  <c:v>350991</c:v>
                </c:pt>
                <c:pt idx="3">
                  <c:v>382514</c:v>
                </c:pt>
                <c:pt idx="4">
                  <c:v>396417</c:v>
                </c:pt>
                <c:pt idx="5">
                  <c:v>454259</c:v>
                </c:pt>
                <c:pt idx="6">
                  <c:v>446462</c:v>
                </c:pt>
                <c:pt idx="7">
                  <c:v>539380</c:v>
                </c:pt>
                <c:pt idx="8">
                  <c:v>629491</c:v>
                </c:pt>
                <c:pt idx="9">
                  <c:v>693208</c:v>
                </c:pt>
                <c:pt idx="10">
                  <c:v>58779</c:v>
                </c:pt>
                <c:pt idx="11">
                  <c:v>225954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20-4BF5-85E0-B95DB3E1A9FE}"/>
            </c:ext>
          </c:extLst>
        </c:ser>
        <c:ser>
          <c:idx val="5"/>
          <c:order val="4"/>
          <c:tx>
            <c:strRef>
              <c:f>'по видови места'!$A$10</c:f>
              <c:strCache>
                <c:ptCount val="1"/>
                <c:pt idx="0">
                  <c:v>Други места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места'!$B$4:$T$4</c15:sqref>
                  </c15:fullRef>
                </c:ext>
              </c:extLst>
              <c:f>'по видови места'!$I$4:$T$4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'по видови места'!$B$10:$T$10</c15:sqref>
                  </c15:fullRef>
                </c:ext>
              </c:extLst>
              <c:f>'по видови места'!$I$10:$T$10</c:f>
              <c:numCache>
                <c:formatCode>#,##0</c:formatCode>
                <c:ptCount val="12"/>
                <c:pt idx="0">
                  <c:v>93109</c:v>
                </c:pt>
                <c:pt idx="1">
                  <c:v>151452</c:v>
                </c:pt>
                <c:pt idx="2">
                  <c:v>160968</c:v>
                </c:pt>
                <c:pt idx="3">
                  <c:v>173732</c:v>
                </c:pt>
                <c:pt idx="4">
                  <c:v>182097</c:v>
                </c:pt>
                <c:pt idx="5">
                  <c:v>180447</c:v>
                </c:pt>
                <c:pt idx="6">
                  <c:v>193406</c:v>
                </c:pt>
                <c:pt idx="7">
                  <c:v>235984</c:v>
                </c:pt>
                <c:pt idx="8">
                  <c:v>281029</c:v>
                </c:pt>
                <c:pt idx="9">
                  <c:v>253190</c:v>
                </c:pt>
                <c:pt idx="10">
                  <c:v>62519</c:v>
                </c:pt>
                <c:pt idx="11">
                  <c:v>127288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20-4BF5-85E0-B95DB3E1A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90068800"/>
        <c:axId val="1290055744"/>
      </c:barChart>
      <c:catAx>
        <c:axId val="1290068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Година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0055744"/>
        <c:crosses val="autoZero"/>
        <c:auto val="1"/>
        <c:lblAlgn val="ctr"/>
        <c:lblOffset val="100"/>
        <c:noMultiLvlLbl val="0"/>
      </c:catAx>
      <c:valAx>
        <c:axId val="129005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</a:t>
                </a:r>
                <a:r>
                  <a:rPr lang="mk-MK" baseline="0"/>
                  <a:t> на странски туристи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006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3D3ECB61-87AB-428A-B77B-CC5047A9FEE8}">
          <cx:tx>
            <cx:txData>
              <cx:f>_xlchart.v5.2</cx:f>
              <cx:v>Ноќевања на странски туристи</cx:v>
            </cx:txData>
          </cx:tx>
          <cx:dataId val="0"/>
          <cx:layoutPr>
            <cx:geography cultureLanguage="en-US" cultureRegion="MK" attribution="Powered by Bing">
              <cx:geoCache provider="{E9337A44-BEBE-4D9F-B70C-5C5E7DAFC167}">
                <cx:binary>1Htpc9y2tu1fcfnzo4OJBHDq5lYdkOxuSa15sK0vLFmSSXACB4AE+evfbjtOLCW5J3kvqVupSuTq
JtmNjT2ttTb6vx79vx7r54fhjW/qdvzXo//xbWFt968ffhgfi+fmYXzX6MfBjOazffdomh/M58/6
8fmHp+Fh1m3+A0GY/fBYPAz22b/97/+CT8ufzd48Plht2kv3PCxXz6Or7fg/XPvNS28enhrdJnq0
g360+Me36cNon4f27Zvn1mq73Czd849vX9z09s0Prz/qV1/7poaVWfcEzwaYvSOcEgEmUE45l/Tt
m9q0+c/XOXrHEZGcMEwwklR8+/KzhwY+4A+s6Mt6Hp6ehudxBIu+/Pvdgy+W/937j8a19rB1Oezi
j2//3TzDJjy0b64fGvPw9o0eTfz1jtgcLPn39RfTf3i5+6/34jvTGX4naIRCLBmSmMtIvrCckHch
2CtIiCkjnFP2v2T4mRls8eb04fH5ybT6Nyw/PfmTlgdYvJOSMsSoEN9s+87pmIt3lISSEbgLRwxF
/0umb3Spf+3pzfGftpe8kxGTSIRSipCGGAz6zl5K3mFKCJKcc0EJovjvtvffb9+8Cu/7h+bTbzn3
/vRPGsvfcSpRRLiIMCJEspdhLfA7SGR62IQwIuHfbei3evXK2utBv9k/tNVvRPP+z0ZzBAYxgSMR
RvRrNL9wboDeMSYxxQhjGREBewMl7mv9/LtK2MWv3LstHtrfMHa7+5PeJfQdoZCblHGJ0MHRL4wN
0TsM7ucUCcpkhOTfXrQOZfe1cx/ck37z7+HhNwP6GmIfWtQfr9MCLIbsDWXIJYsgRV93KPROCizo
oYZLSSL+t1erX2fvtX4ehoc3+2fTPv+6YF3vf9vkV3sAffrVO99hh9eN7D9d+hV0uHsYnh6Gb5H/
/48coH2GYYQoxCH5VjS/q6kEv5MYcUhKHiImBHmFG/7zcn4bNnx77hVq+Pb2q1D8f+6drxzx97rm
2jhbzM9/MbQDBzEcQi2IIkopAl+8KBUE0gbATxRBF5A8guL5LTa+VsU/uqjfdtPLp1856+XFx5c4
7x/issp0YwXg5K8C4uAtGQI4gRqHIk6/5MvLdGIh9PQQWplklIbQ1b/vYdf/eT2/46hvD7720bf3
/5nuOWTU8zfw8Rf6iBFCABBL+YUMQXf93kfAGKJIRhxhxKRAjL/y0R9c1O846sXTr7314uI/0mUX
pjb5tw37S9qTCAHoAn9DwG/Bby99hd4JLpAghIdf4PIrJPwfV/PbTvrpsVfe+endf6ZbnuuH/Cvv
/AvTCHMCoAH+Roj/yjXQtwDacokFAsoGdOxbVHxtTBd/ZEW/455fHn3tol+u/CPd9KVr/vUFD4gx
4GkGrgpBDIjEKwgBPUsiHglGSYQ5Plz+vin90UX9trNePv3KXy8v/iNc9p8W+X16vbj3C3l4KWv9
T5IeIIkIoTAMGQY6hAWH0vZ9l8Kg50GD4gKgIeg/0asu9WVnv5ebfn9d/4Pfvv+AF8b8+PZXX/Ba
yfs9PevPYfJXd3/Hl37evOTBPqRfhNQ/fPWLyaDuvnr0BQx8Ye+3jDh6+vEt6A8YUuRngfbwIb9O
mO+37uvef/fsIcV/fAsqAKICU9DwvmYeoMEDf4AroHZEwJIlZCPCPDyA/vYgIP74lpF3FMouQJev
APKg5I4H3ACXoBtGCEsICQaiAYWQ+WYo9K4F6v/Pe/bT6zetay6Mbu0IZpFD4ndfbzyslUPUSYYj
BPSQgYLID3pb9/hwBWL54f7/43BJJ8KyOh6kT6coX1Q+20hxoYlqVFkPFy6rEzmXF8AdT8JuuF0C
sa2Mc8qVo/JIHocmbFVg50oJ485dUNyH5CyYytvQrh8mXuVqDoJjnmdn1vMNL9WweJ/ogfWqwtEH
sfb7Ol4sWhRp6lm1S3ESNtm2brJxUxX16bzKnZxlpkxVynSqNjOK1tTxRaha+rMMGXs0BSD66/Fm
LkmVogybDQkrsIV0cxKszZ31Ua5CZAMVlIjETWVvs0g+0KXUSVRUTGFHdx0NuQo6p9Xq5Q1fcFws
+BH13SkKyedO8suuKP1x4/faUKOG7Cqj3Cq2miaWYa8Vo1arYlngU1ydK61brhqWVTH/OHfNotwq
WzU4o1V47bwflfTZRz0LoxYz96rT6yUZ1NzNjZoLmav1Mc/LSfHIn2odzxEqVO9rG6MhwEnQ72ZL
7mjNbYyH8bwK6mSw5WWLvVH5IC5o2OXKrOKE21lVdj1t9XRRBmZNte6MCnSQjsxgVbaoU5S6+4hP
D2ge8jib1yI2bjNXwiTY1/uM9Tel60/sVJ3XwT228i6s87io4Y/W74du+NTrfI+K+diL9qoJTJGI
ub0OSbKE6ykuUa78kJ9Po9sHKNiTooibsv7MuvBkpsXZhHm+E6JCiiJ5E/ZEqjV6DLPpTvNqVCFr
ShX4E4SnUknEfNzkp8HBm4iNF02NdwVjd0HbXs62vrQzKVS4sFKh+YFHvVNkjBIs8kbJoW2UhfmR
qtvmtpuq64jXRyzEq7LjtvHzhS7ARVmH9g6tleq8ve5IEQdVqVXnKFK2SJuiiVQ2i2vU6t0c68oR
Va6VU6PFdTwTpprZlycNorkiaLpujd42Gt+3tIribjwejAljWhY6WeQ1XomJ22zxSjdTp/JuSIJp
fk9n/L4nLOGdO51ptM3GZls17sZpnKK+3Vf1sOPTxzGnpaqi/CEo6NFqSJmURHxqW3zb8DwNSh8p
pKebMNetWtB8HE7TdsijpIY6pPp8GVS+YqPa9nwsZK+inj0G3sIWTe2QFCyOZhrGeuwujAzjOp9v
v1wNbdCpkbmUjLKO6Sy7JKN063xzHMx1EbsWPbmlUoXITgrNFsXG+bhDIu5I/Wnm40ckps+CLZ80
pD/VJKlkJdU88+GImOM2aouYVc1FPo2jWoQ/D1XGl+OSZyoMCrUOdsNDUqspAiOY6wtFK8g2NLnN
EtbvF7mkzZTt53JNSThfMj6ehrTYYFScFDM67ljzEE56VHdm5RDDpNr7hZ2ueX46FeKI1X3sxznB
Gb5bmJsV9V3csLaP26koFFkWpkSug8TkLF4cSbKZvp+qblQIvhxkbzA/2zXrIbs7i9Is6FXNmjwd
6qCMfT6eE+/jGgRSxXyeiLI5Gha+lRmbYnjBlTNT2stwVGs433ZhMahgbY3KAn+xTsNVyYtIDWgx
qrbHpi5WNTl0V+Vi2gVgnbdZsJXr2eiISdeydjGv+HG+dLdClnGm68/ER0h5Py9qHH3aRCSujMlV
UfVUdW274ys7LqPyM+sDDwW637tOzMo2qI5XVMa4wkE8cA8JszybdSZpSYerJcakP2umqIjXNVw2
xpTnLbFDTKZWJEvr02hs2+3UoW21ViKOaP6+7br7lXVaETmOyTqH24quGrYoC+Luo2sQLLP/2Gb8
2bdYquE68HULi54e8pF0EFR0UNacI7aetaIuFBSrkykPicp8+WzDTMey65SGHqACCgmGNborS3yy
rqSNOc5QPJfycul7CbWJkNRHu3XwRNWjmKAgo08Lu8/KfFYzWsrYBuUJc1NwJDqixski6CS1U7SJ
rRtLFc2jVW3gz1AHaa9b9Jyx6rad6mu+Tk+L0EdkGYka5hLa5Nqb2IItQLuKWJDxrlkjvAkt21ej
v63hjxr9YuJAoyVe9ZXsxjnukN+2coD/52MWFZOaJMR7ZtIla4Z4ck2jwGU3IsxwAmXhI+4vEXSA
uJN6jkf+oWwotNDGqj7LmSJlNipOu2vBul7BTOZ4DPE5NL9FAfaIYkk/waC8TSLPeDJG2W3dV4Fi
U3bW9tWeCoiYMQrTfi73Qyb2wqKHIO8fXXHMkH7m/bml9MNa8Qu3VuksGqIY6+9xaMErYfOeu/km
JNXJGH204Xo3dM1HLJtWTbXOIP1E3DdVUgXdTZfVT0RmoSrMWChOhlA1Xm9WMuzLakl73OyDYUYq
t9BA56k76rr2ludkhloPO6JHf1cWbjeNFXQ0Pj5Fvu/iyKAkpMjEE9TMGDIgHCKhcqC6SkTt2RTN
nVoxNGwuq07VQZSGnXgoxvW2ZLRTxNibiE2bDONGecbOunysNoKKOp5qduqWplJ9NBdJOdp47vFJ
vTYjRIqNjvJMPJEgVyJQRtcnocFxE5I57kdKYiFNq1DtljhEhVWD4ZXCg02h2p3zsfRq4rBmGfp7
G6ETfEAu601LSvBWUOwzS0+n4Dxf5WVuegiuECLMTf5ONuS5HbIylqK5yovpFMrd1ud3fkS7cgzv
qME3UcSOZwdYKbcJdKeOFzcN41oNBd7KYLzMGLst3xuRWdV1warmaIiUrastQ/xYeJIrCxoBpKBr
E1Tac0oohHALIaYBWy4hsarwMoZIPc1H855VPdnyqo0bgprYZ8HJPLrjMWNHfTMcSbxuBTZHOfnw
BZQ1cT+NRVqS1cVZizamazZ1yfemHp4aOl151IUqYsUma/3jKOrrHnUffF89CX0X6lk1rvxsx7CP
J1/4BHfDuV2XSVGtQzWEp7QZpQoAw8qo/lyW4PFcRIeaL2LflzTJsilTLsehakm/56S/6l0FGBIH
U1qPE1TZvjsClPdhmNtz44Isde0wq2DQA9QG6GX5tXb5xYzC07qrpbKt83E+JS4MkWoF+xiw8hzb
/DN0PlUOVRmvpPuUSXwzL935ASY2Ojqaw+jGG6g9PpRQPXqTRLoXCor0p9JAIweuoKpmQQrsS5fa
36Iiz9XAg1oNemXKMpyuRfRkdfN+Yusxs9CYTbE+i8FB+SrztC3EPaGbud5m3lwFA0Dcrhl6aL5t
oYwLr9aJHQVd0caiRtCQuvI9h8aO2+PSTvWWSLcbqyXYBmv/7JdAp0U0u42NsgYaYL43M4UitrY4
RoB9k34gOiZ5VqeCZh+DstGpHjIoZAXiOzaac0KfMJ+HuBwDmdar3HKMIQamna8jmzpAczxfi2QM
KE+7kAIeaLFT+dizTbeb2xXFqw1PqrrBqmdRrZCVaikzcjTwJuZj1SX9vIRJUPs1zefqJvdeKJqR
ZLLZGnc5VHbpu6uFDKvyjg/xiJenwFe9wrU/i1a0bUux7kwmTiVA7qTlw5zorNlFgETSyJa3eZE9
c+FjsuZdTLsCchd/bFaItGruk9Y7aKSAUOJKljvf5TJeG3YddbpWwCerxNg8UGW3G8jkj6QEELjn
VUBSSi5RYaZ4CdbzaWbNTjhAFhgDDMmhlg8jIC9fwpd0awgVu9HxupiniI9D7MImGag7wBi2bNa2
WxOZ1dsBcbfD1THRgUkaCnU4XILjiZZ9ggw6yQ/w1A2Ljel66rMDAGp8zNauiwMvinSL6DxuGAlK
BcDrdizbCYrIRTmtyvC6V85u/SDIdl7x0+haqtbVVbFbzJFplv0SucsKEnup15iLFSU8LOatG8OP
IV2hIg2Qs7YwScd6rHJXoLRcyS1ZoRMEbj5umqulZ8BveAQE0UC6OfZhNdlly+tLXeRU6YGkbGmB
rQz3VvdNAmEFoGO8NrO5XjKnVmZ0zHrwC7F9EjRQUKFZDgezciVNFVeBc+k61I3CCFmVR7BeEQLi
F1jOsau6MO6zJYiLYPGpphHUzTK3O2mhIchJ9YvmwFCjPXX8rHcNjo1G005A1awwO53r9i5z9cZz
dxK2gYK0GdKaSJTquj+qZqjcU2CAOtDglmo/xNUArmQqkhDURR2liFYfAuGiVE6IApqK8HbpxpSt
7Hntp3q3hHqNC5sBtpxmfYSqChhK6taMnxZzmcck9N1RNslU6nBQPeLrEbID21A8HVEzyfNahCet
LcsTW8gta0yx1RW2qWZRqiHQWunm1K9UK2MHp7JW37bRh25pZbIuzXnRsjxlmubnA5CmNuiWk15s
WTSlBUD4bdMCS+lslidVM+GkE+jSl0B+x9pFcb9clBxP+zHxQ3WLZzOU8ThA7Bau3IoWqEqOx/Ls
y5+1JL3iuCx2mSVplUmrQrsU0JOd27TN/IFOOD+qGar3Xfu+z8tZhSUGHhTMcTxbaG2NLM3GYb+q
uiGnrK6i+8acTgQyquNnNquPpgVYdjvtCbX13UjnT+DaYUtz323avA7icelPhe15InNXblAWbfIp
3M11VgLTkuu2HJflMnf5cAy0uKXjDA2o7J+y/pJEbXdL5v6s1Ivccxs+F06uKiB6UsFtlZc3GkGD
HmhG46nDGxoEz30/3pTDAfhUPYgArp8TpyHpZgp0CqE+ZVVcO+tU7QDSOdIi1eXvxyhHKnQ6j4fe
XflFJ3oKb8saf6CRubKocUrqQk19fjn2zRNt9ROb+VUj+N7S8NSX46XL5HTZMLch1LtNjs11mJNb
A6UXpLBdhYDTUgO8r9fbsCPBNhfBprWB3ZCWpLlYLgcrmoTzJkwho5KRSgCJU1fHxdRd5EX0UXTL
mAZN4NOF8au21wOESIniso52rQCYNLghBB2k3pSZoXEAbVxPXitaCq2QJx98AfU7p30LGK98ENVM
j9tLsvgmFoh+DkIzJi0OS6CxvAAcnjYh0Ms+r+u0MFWbWjptJj6cUbScchKeayCCPaHHEHk5nMiM
aWg+Mt5Bl6+XYTOL/FNlj+p+WGNK5KOtmnvC3Zld2OMS9B/xFFSKte5zHhzZrLutgDOrgT4Uc7Bt
ybYaV+g1VTPHZAb00R2qoYzao3GZn2dcjzsgJ2Wrz80ElV9wFTUBVVlpbmTf7enaPk1AcaT0YywH
D4gU6Y/5OqVYjslUFhjoarumLQgDgAYWEKSAqEzGxKE2gPxpRxUuI2CZ2SZw52E73QMdBDA6V3wD
ChoKgrSskrAo+G4cqrixWQkiTwECEhrA9fba1+i6ZLhUvZtBRxT8ZCz1mvB+hZ11QDqtbJOJLWNi
yqbfZRm/DccSbci8H1bxVEwpO6sDmhQdyDCLKWXcjACTOCumuC802TRjBBUTpMnIcHaUhdFDVtbh
cYPYnpiGpRHsf9zZ5WmqgvUENW0q3DQcV7m80St67+tKjW1EE1CcJtVE/UMeDZ9Xwi9gnLLB2coS
WUHNHpnu4sJlIHllpQPUmLnE8kWVITCppTkGLl0LtyRBaFN4yxb80RgoZcD3MhAyVVGC5KTn7moA
9DeH+NI1I02zdrqJHL/H4+qUMdkYZ9QB/EPsqBquq7HvrqqyOmoHsSarpf64klB/lnAIt1wPiaPR
E19ll7bZcDexIh3oWm8qEW3ZbLJ41GGgQt9c1mIJN3wij9nSj3Ebjje68PdTODcbbClsgM+G1HP/
oc5Ll35/CuqFrvxoumXQefHTCemfX/73jWngvy/Hon5583DA+pdXp99OZr++6zAA+Pm2Xw7wHET3
nw9avZLxvx7T/iZ9/5mLLwYAL2ZV3w8AAn6Q2OEwDgfB/vfHAN8OM/2i/r948KcZwEHORyGcvoLT
CAfRHjT4n2YA+B2N4NynJCj6MraDL/tlBoBAnCcIRQLOkByE/p9nAPgdFEUKAz04QUipFOzPzABC
gX49AuAYlgCF73CMmMAivh8BVNPAARNCQbDLUqqFtKGaqEDx0pUnUzHpOOcg5qEgu1qmclB0ma0a
dblvm/V69ZkBnB3d4EPvxr3fRTVvN6zeGpDRRQ2avhCX7Xg/Le9tAAiyEKDHyr44D524QpSmQQ/p
KTozxN7YNq6o+EwtaPxG6KTSEhRXKKK9BGATYABMMAdo4roq0LYeeLouFY9Nt47K+OzcaHclZDOr
afYiXn3TqyUHKk+9HxJasEIBzcWp88If0XbqNzNIl7FYYOiAs6IGZbk5EWBmFzZbZNxjO2cEuGu0
6wJ9ae0yHK0CFelKQc0GzWw8KmvmE1fX2dZEIOAM0LAo6A75cNT4bD3JMijWXIBMKA7DAeaASDAg
hEYCQa4LC6w/u2dBUcIcoweIIdZjXNsPReNa1Xd9nZRld631fKqb/KZal01TgzBZa2ySagW7Op3d
jJHlahkrl+Z+AnI4DU/FHD3OdphO1hxQgSsBhRIxNTA6GHsl4HcFm7wBaFW1rIhxBjXLifxoau26
jerQnizV1J7pOYAhRD7OAHSbTF875HQqmhVtfG5AEPLLg2NQ32U7FEldRJ9qY24EMGb4vA8gQeoU
gMsjLdoj3LS3udAgTjVMxqIIrnMKnADGnqsiRPfHE5DQJMcFrK0DFdWIAkYBsg2ShWZhzDnKVIvX
j/DTh3O0VGyLRlmohjdnpIIxQQ/8aYlqOHUFrKXKQFodQwPcfrRyAwftQDOZ6ZBWhHcq8pVOAOxB
BWdlD9yV7yM2BxsSgMa6aFrvHMmqdBk9NEPeeQUDd55moANTFxUfHAMRw3mHQXTM9lFV3vWsP4OR
z0EKLTFMFIYC/AuhVvQ9gLC6mVTrWq18FF3rHugJavC5ptB+1wxv6sjVChfzZSQ9aI/BYFS1SKOQ
WXakDwANV0N+EvW1UK0WHwBX3SOTpR5nuap5ueE5aIPt6rbAmz5mlb+u82VP9AIDmR74+tKyy6pE
I4xxutNo4s99DlMRTMvNsOafygUcQhcGIybiH/OG7aQ3QzJ2eRGD0BbsFmPrB89zG3vEr4F1g7w9
yzVmRQmNn5tiQysrEwwh1/sl2iLNylMdTedVPm/WukPxQIcGwtQkc1TsWt/f1YYDqCdyuzJ+Ocz5
kwVdLos89C+bXTcoe6imflFIzucgc52NXQBTu9FBYxfFDmsM+zDL68UYmCkN0X6S8s604oJn/Q2H
zFcwh5ljkfc1DCZhChC5azinfN55Psct7EHHxs8GNMg9CZtlK8zMd7gAIQaChwEQHm5CXdcJCvLj
UbS7ALUzCH8ERiB8Ou9Z8LEz7gJUFxJnMNDdSyeClHoYvKw2iJe2OrOdvStCcteWXaE6nG8wINBt
oQuajIRxkItyfI4qcjMG0aYhNlQ0mryCiXCpsnE49UAYYORC9yCk9zCjckU60wlWJNhR67M9zJSg
FhLgcMJdisIFqimcUGICXbAz/eegWUY153W3NaRakkaDjODMgLegTAfHJjgg4YG97xoyJZxMDwCV
DvPdAG8xlNNUWtEr0/ZIjQB8IM79CWiG9yWxNs0XIVUW9UuMsP4cdnRMeV9uq667LmxHNlZMOjV2
CeO2rMqNZjB8dJXcV1Dm+0DsOk2uUOXFppbWxlDwzizAupjA3Dipa7MqR3IYgUoDGg6dnocguMlD
/DFYZ5jjRfgDa4dHHc3PGV5X1Zd9m1R9ZGMedB8IG4LdWDpgZJqt0EKA6YYDKUHfRvSjZcEVOtRe
y6pPLMvd9tAeLqBm3mUhqPEWxtdg6nQ+NY5uy259QnbaBCEy6SznauN91+9NI+urNRoRzGTHp2r1
UyrlpBNhiuYcBgJoz4oCbRzKpsuBVo1aeQlhjBbA0yNd0pz7/eyJPQvskiXa2zOZwWg5oGQ/tvoY
aDlMzTAMfxC9nNd2P2fLU1U1p/laPY8FDxM0wwTZ0dZuVg+zFzlWg/Krp4CQ8zIODkJz53F7aaqx
hLZLLRQaYCYjd343U25Oy7YEWXDsUdw7SmPL6ywh2KXlKE7noApS3hQgiusSNC4BiDWDEFX9IIeL
qIAB1xj123EFbu0i9hDqKVCOr31qew+z734FuY0GRtlc9kAxBQEyCkWoJ+GaojG0R6KHYe9yqGg9
xiP8hG7sQDuaL7w78v6sk8ccWR5PObsv++Bo0TBMz0vo6HCcPS0baAtTL/uLUYDGC4h/xwh/0qy4
RCVi8ST8TdfnVlHWSpDaw2dH1yrOgH8ZliVrVc27kjQfSMf2GVDUeJTBh6HNcSrW4Q77EMYEbYfj
OpvzmIPIHQ/w0ySYN0d3aKiekM77eJbs1BjoOVNGrqgc6EGjhaMHPXuA4wElHG4AWt1DK644kINW
0DOE3dGcmUqVZXbV5/1F46enwJFT4wxPuc+P/i9557VcOXJt2y/CCbhEAq8b2Jbes+oFwXLw3ia+
/o4sqburdG6fCEXchxNXD2pJUc0iubmxzJxjLpqz/7K1iLATVShzvnebYMsPnM+i57WIbWWfp5g6
MgrKkTE+lKl4ju0KAYlvc66HbLfE8px49kdiqx/16NA8+63dTyn2q5zkj4a94rBs7IedMUzRZHTn
3hc3wszfxqHOd4ItdWEJRuib513auRdPbCeZqpKOOp7kirI6jXkdDkaNN5jEj70/zKxCvO0SY43k
1LX72MmHU982DDlF8ph3OJAO26ON963Eqbadcxl3487G3t3Z7vqtm+rnKrHHt/9X68f/5sXCB5b8
+8XiXyhxzer8uVnoj/znZkEw0obeYYWQpiQNx5/8uVlYpDlcdgjgHtcV/Mlfm4XtBrbr8+fksDwJ
b/sHXaSJMwejymHz1cCZ/e9sFo4OXv4LXOR7gU8g1ZWuELbDF/HrZjFM0+AY5dTgbPXVHZsJVVM5
836mkM4Trt0SNNVjmUEAzbre5pbX7Blt0dLsb5OuyTPFedBVGkMc23XpX4dMLfcLANJxoKhvuroP
lPm4zNxPrq78o1dtdFt/Cwvbma8ZU42TT6sodc/odfdAMdp2OQ0lCcavLg0m1p3GcGk5VfYy0YI6
oy9ptnQl4SD/W7pTpWNghUmV3KadVsLXKd8vqY1U7vnnosrvsiS+TnXrq3QTdAvIiUk3xky3SPTU
JzPOj1YdDKgT5Y9qmBV4EY210C22oddO5XblF4pxV7fhrQgMfABcvnqubAYsp9p59O06D/wwSc3b
wCqcyJss41IpZR0XwRzjbnN7kk7nHIrGZC6Qdb53KogGf0LdNm1xtEvToo7ykwimxONV8J7swD4E
ed6EXaCi2aTjeeo0+8Ebn+mYO+VrXzkHhdWZ8NftWntRYd+0n/zJ55WZ6/WovNzd142SyHeJihIj
PWMCs3X0AD2ecPA6a8+K5kDZN8LtlzAo16duSRGagvfaj+GtmgJZxTxUY1FSZJLxaGTZrZptlGrQ
rqhOW/NQD92dxKA/rryTdgNRw+MyjncpgLL2/qlOlVZO+uwuYXTeNWziYVKu9d04ZmY05bSa0e/l
ZYXs2gVGxocPCw6LUR6Gru93hcGmVGRLFeKcvtmFx17q5+ciaPpd2g7Pdr80u7Rfv89ufbd5vbVD
3S6OuHh+FGf1l8W333tDPW6Dqg8Bf2W4lc6VqmZnJxbvI1edOsbCH/Z5m29QO9tRJDEURPZY2eqQ
J0VUrVhEtH5VyYd8giWrgu0lG5s3mJU6GhLrETDuOmhZA5L2erAmGBKzPTEHXoJxesy3dN0tU3Xb
jnBSVN1kJ1Pz2p76r83AV7LZT0bNO5aJZm+VLpb0IL/7pneoXZRVP2cQTRc/5CH8tlVHxL7uMG3C
CZsuucry+Mo0sjlK5mQ4z35/U7gYNlVKQxPeRKfCt5d55A6r4GeQ/ohFPcIRlTcVWlxk2Co9K+WB
hRniFIs4DWtGsTBvqzsvqGdQB2948KoAC3uVkb2KQ7AxAmcWVMpcZM95TIfcFr8I0bW+m8WMSzqO
NrJEf0lk5oaWmO7G2Dv5NXOtszmHuV7OSrS3WdZfV5n5yfEgycAMn8exPsazcezhuPbV0L4sBVpx
ldkPMT9d2nz6NKv2Pi7rz26CdFYU030la8zBnOlu7ez5ul+9s08OP7LHYg19L1d3Wb945xhX9ei6
67J3eQ8dHCc9d1PLK9P7dQhE6e9ABraj2fHSxlp5bqvm09yzSKc86EXePyQj7v7M5/EsG8/Ja5pD
m+MhOTCUO4zvN8ae5b1jAWztmuIjnTi0BudSpHVJ54+/5wEMziLrz3We1pc4MB5nHg7MIxwAry++
mKXvRVh0/SlO+HnxpghYsRDTHZoEUFORRJYLCrM6iaIsLPW+b40u4pkZDkHVbKFpT/FZ2jU4FzaO
2vCDx7y4LCbPqdm46y4V2atnbqdRz8b/Ea0e7e5/aPWa7P2XTOHv/Z4P/7PfExkWLp1ZCEdy9ODP
fg9NLBzPJnampUFTZwT/6PcMCcLhIgThahRF+YuQCEwcACAjdHoclrAImf+hqP4m+kJR//P//woT
u+K/s8Q+EweKpJA882iWv7f7tUnL1vF4H5ZOPkc+Mvhp8WR7TP1G3ARDilIUJONh6dxyV8hxu1JT
NsAnjSCuIi9ONs5ZZGRLE1bVT5JSZS+l2Yl9YK7tzl+YX7v0aU3VxPhbXXg1OpAr60u/wZn28zaG
mVjKXTp53v1qpj2j9rRePHMoeE4NkMgNaTBLcKmT9T6bHPvUjWbB23hA8m/KqPOTkwPD4Q7tGlp1
lx9qsz9lU/yRi/JSZuayN1cLdGhr3utMsFqKPqwc86FuHOswuPmliLc4SiY28alBKjWE/Mgz64sX
tKxdjnmbQ4hd/NR/Ggaoo842zGOaemDUbVbspwHIeBVILkXrHKZOsruXIJBWlqbXzaZoB5u3XpLK
iCOGJ1ilRnyz8YfxnHgJ0Ymf+6TMrkp3e1zX9OsYT1ANwca+1rhHa5lOnVeevao99MoDc3PrZycP
rB29Yh1dubNTK4naaVCHOs2mO9ffvqPKTTu+A3Q2Oy12q5zLMO6dGuZ5OczGdG9v45tjVp/YEw/e
lLU7c4jpbQHUSb0tn+pALldbhRALvZkfY5mud1kuHrp6gc4t0vNaQhJQg+yT0W5wern53BbJbenl
cESjcA9cyNhrMXMfL3kaxizku2oMTrTgbgdf8eBWA9NV2g8ItbA4BQzRe+9XL3W23fmBX++bYfSv
mzqvdgq955CvEMCW5NuCMGLdM+btGHvCvxksCXBnw0zhNspwYi03nfySuPZ1rPf1nMWdn2wcNVi7
tylLvZwgTS2955t644feqXazVgEWF0hJUgEzKiGfZcWSoziKrbxsulx21M06yPzQr6v4HOui6uvy
iuTVRbEuuUoXX1YmpGddkMFhpqjTRTpDjTSrOT2xm/WnbnZO3WTahyVtXifAwzAd1vXotUxRjY2b
5hQYnoY0nj0rZUkdnc8KcHnXs4IOU1FdLMc7g7C7+zboNkzH9LreEh6ExZIREQURLpkyDoGaOh6t
BgpUmmdnxpyPHTZTELoxEsYsQ2cM2uNoWQXgLp05l/knTw0NHH3eRLPcHNDfZrhAQL/Oo8Sfmpox
mtc1vkeeHiNQSWz4ODWup848xfN6I52kgLMI7Mhf6wIoCJ++NuwKvHrE0U/L/ajQYNxKdqENNKyy
dUAWNGCgMq8/BFNOL0tnC5s0sCKkSjsSnRND5Dn1remsgC1icE9JMFVsvx5zlJMr+DCVnZXtfF7m
zfxAvS+jIfDfWf6zJ3eJkz3DbxCCgPRXcZAVu60sHpZ1BPCVy926Sbh0qJ4dfl408s6PBnyV3cBO
v+/qCkRrc872gP6bSufZjd1X2+kDtuix3LUdkExgjN/8uEDnmLKcH4lXRfkCR9Pg8PteX6NssQSU
eQc83/tt5LfQdls8vhW5lUdebzwvbVHpF+vTrJAflqq4amyCHLbp8PKZRReaeXasiyUiM91GYJDr
++Dab7M0XlWMEVzFfYCC6dz1tvma9nV8WZzybEzxYxoP/q41U+uwKVfsEgcnmQZV73Mf8iBHW85z
LwkXR4WlYbQH04+T8wQSibXSumFtKyDHdka/9YbQKxDreTo/5+vyFIyeeKh03qTtoawtOIpb1Xo2
31BxMmd32oksc3cTOYkQ07uJtsG8zpJk0Lr4AdiSlW/ePtK2ORpCpUD1ivhE0soQMResHuVzlxoJ
/rKIr7dYvHq19xn2jkbB49kBdOxMNcJhemsbBUFRhA204W1MkZdbfJ2tvgytqkFBs1Zo8M3rwsGr
rgpBG7KKdL6fgngvpyEsCBqHqPYT0IYp9gNCOpI+ctZauUexOMm9Av6oc2iYreA16VosoA16efbb
+Yg7NO1UoZ6mHiugT00rrIvgvFVJFmYNRIQ7dgernmsYNXlfI5dn/WbtjCSFxU/rK7VQwlURwNPF
PkBfX7zLEpS8Hsw1bN1SsuhoudDA9Rns7m2QK2hf1rQaFm7C1fZ5b8aYAuJojv6Lu0J5Jp31kOXt
0bHqb0U5fRYFAn06Jcs+6Mpj7WK+2QMr7LjJBiXbSgmLLPfAt0+ml6Pt53extXxvfGZF9rmrbdQj
OumisoLjT11Z760aaVwBCOQ7317Gr3MzbfW5Ik2znhsWF0qDkSDd1d3Rznkm/Oq+YM347RTPb7PM
rz7zr7bz3xjY/6sVJIzcvx8r9+TPfjlA9vtEyUf+c6LU+TRX35WACuO/dQrtTwUpcMmHMTb4P6fD
XyZKwqbIOcLkxsEfV6f+UpCExXUXKUmV6VBj8O+MlCJAi/pNQXI5i+T50tUXrlzcbj1y/hJP27au
Yh01+1DU5kuaFTb4WYK5FrhfHL8D3y1QMsYJUzXugcKSHnxnQDchJ6ebX7PLF3nsvUXsrC7w9gW7
33U74T8WCk0cevLRVcZMjRp+OJ16WlUVZrweLN6I7FPpfpVrf+Vo1b11P89lwNQSrI+LOyS7ug8O
KZjN0DhOhMP7nqa2sVur9TJXybGOk/Y58ZdbNaWfh4aIl7lirnllDlDuVo8zBHdKjELPeUPYwyaS
2aLJxQg9IDoLO9wcPE+xuk1c0jZj4LxaqXszm70i+JHhDfvZndGQzLCb5Hkthueib0EN88Ij9QZq
LTb32pM1rObq1HCm3ffSqz/yClGgL9cxrIemC3NXvZMcuDKL5QEV58NtfdzF2jwCtfQ3iMjnIksu
XZX9wAh6WGT2pa2Hfjf0CuBbG4pIVWc8pxVsPRNYxea7O1qPEzQ3VIqfsvMC4ZsWHOU6IcsJA7Nu
yC6tTfivq2rrxoj7H66ZOwSiuluRTZ/pYEzPHZpL7+Ts94AGq28HkLU1L9Ha3tmx/SRz82nzTMox
fXBXmnm8S03iKsniNbu5Hwe4pdEOy7a7yuEedtuUfx1HxHoxqOeinm8dN/u6xO0cBjKeTxti1A4W
OcBJk+cAAQrssyTFAChnttu7OSYxWpB4zErbOmRNcB305a3rpy+eGB69HB1mI1ewizWEWig8dMMo
zqzyd5lfsWdj/FuzQ1SqWoiKFUmMcep+M5iVKN3WSzyayZUalm+iaLJ7yGG1i5P81bHX67RJL3Gq
1jA3hHsl3WmIwClXfs4S12JNN/0N3DaQfztpgHoVxVbuS4p/KOh2/brWEcDuF9mVH/j9e5Ke5sla
ajMk+FcfillPK5tr7LesaqOZEOfetqwkBJHAy24JM9ipme29OLtZViOqium2UcNx8oZjyTZUbWgt
lR3zAsvM2LXuWu7czPq02YhZsndnfnxeDhVqPOfswJGHJhO1iT/eFbgQvI1EGo2turMSCc6RnYqB
RJc9Bi9eDl8GG2vvHAnoEMvikvvE46olp+/0PFFtP2Gae/AmzcwaMYy4mo73fZOsi6mv7gj5MOdb
K8lOXmpJHqzlHRFVtoVL2WTPqcFXB7ZFFKOT35o2RfFsz/kA520qASJAFAnD2echtT9b/WLtZF33
Z1DjNrRH3mWibuPI95fzZgDMVIZxl+bLDzUEgDNldbJ6HvTZXvJIMAh2RBlvYFwyVhUf2nPrdmuj
3DDWNvNUykNmm1dBqkdvnOhVW9KmNqflT5taG9a1tq4bPOwKL7vRpnbri7sVl7tyszepbe9UG+Ce
tsI9PPEab3xT8nXFK1+1aV7hnpvaRu+0oS7yZgpRdl7hYG43PPd8prdXqf/h4sZPkmzlgD9fe8FX
wxYPI779OsALVDj5pLxOxQI/ry1+pc1+UlKHzFnvbAOI0pw/Fe26HryiBwyAENhWSGAGjG7fGcxR
RYxTW2ikQMEWlLM/aPSHS5hNYWAnUSXbIe+jRdgnEzqhn+AGCg0s1En8sW7ZIRP1SyNIQLW8FoUz
8/HQDqnGHiqSFqQ112v+87RBRlQQEvOstXYnO/gBsS0/nvc2NEVuineeC5w8DVoQzkmiDfai1BBG
IBoMaYzkvQ2h0bq4AQpmI3U0vAHFkWqco7Tcp0oDHs1G5U009GGpoY8KDYIMGglxNBzCInQroEWE
YVyPGh9BWcYU00hJwDYnfkImGjfJ8olAm0ZQVg2jWBpL6WzHOBh5cL0Va/fWanhFaIylCQhmtInX
7TcNuWxLRRgMR3a/KO8u7hEI2v6pKcVTWRF3nqzm1m8TdHYN0Hguq4vFLEoVyjMoBuWEtaZupOZv
DDPF6dVMjqXpnGLlB62crrtyHXc7sUg0N8bQLNoxeFimuSELZ56TvL3KK/PTvHU3WbMd1tS/ScfK
ZcefCeYx4wY8+bas9ig7h07nhVIiAGDtYcZQ8mB4JVtrez1hqhMwKgGFBibMLTPDTLq8ZcmE7iog
NmwRTG6zqJfQHPInBA2H0F7/GhtNcxoXqwpdgm2hNaobWDVSQZs0drE7PMgxyKMmQyKQaXJmBXrM
a5QgDJ86aiuSC0vvX9oi9kmJA52oxMquSYVse6sQ7709TvtgWj8goBhCG9MmexTfVQW90DK3g9cU
Gcu89YMTXjreUr6Icn31bfUWm+WLlat33/HeZ8e6bQ37iS5xdhK+9TmTb3Gz5SE5FBwJumFnJrzX
k1QRbBWztZdKBABJLNxJ0lW7VhrFvgIQP0+LooGKtb4G+3nfBFzx5j4klUc4npLiFqXa29n6YdjO
yWUNbEGneGEJdEikbN5q9ePY1/LVIpXfzZ33qrjLuIeOew8IMoZF2dH9DANMoKr2U2+7+yXp7dDt
0cNiPfEX8kTA4qZQy9fBKQgP9lk0V+6lE6W8bERgd9402gdnGnQoKOJ+zFMQ5w9zKq5rhxD90kJU
N7AO+80E/1q6dUdp/uak8eelokk4ssLUsX+sU3MbrPXLGie307jQUawK5dlsHpeFJS0Ql7UXz9No
3HpmP0dL2j54fCskPu0Pnorvfta9jJW8c2T+5vXLp2oRIjTq5mUx7A0mLT6lvonX5/n9aQ2GO2eA
LnGnD8EGCZFnn5wm6Y9AQCyBuZFzT5KR/J8XLf6/XTw4EvH3i8eT1rP1dvG324c++8ifcwODa68s
HuikXFbgvp3J+P/P7cP+L9vCkjABX/+4efeXni197q4BTv7jsqb1q39tWRy5MVHCUcn1abZ/R9DW
9vlv2wfHMfg72Du4z+GafNLftw/UliLdSvLfS+l/GlVRRqsq79xgK8+xlaFttHZsXccqqK5V0k67
NcmPc7+8Wa4ssx0whrQ53hD/4HPcBaW4lmv2mgCoQBAOX4gcf4zF4jDoG19AtD9Dntvs7QZBZKM5
VH0PmTnybi0sJmIhanWZcV12Q1Plx4w0/1XTmN/xriiN/YBQFw1dXOyCqTk4wr4aKvsxK/xn1xof
V9t8c7aEFF+u3krKU7k6bViMU3CpUzHt8I2aaG2Y0pNS6HsKEcPWW5C1aIb5eCym6W0T7alZsyeR
u1EPAbuTQ/2lMmXkedNr1s9v26ae/MFto1J1yc4R6DlDa32fG5jiSXLWwpItUUQ0niit5suirPc8
G8SJQwXDYc0IHw31d4bZJ9T14VSsM7OMzxLWrd0QLZnZHAp3ZV4uiYijGcIH+U6J+ggs1ytktmSV
3s1qLq/lsGInCoWa3KWfFIrRbvDhhbvc/VBOP0Y40AFjPXOlb6zMPKX7kG8YkisGbVhiMex7I3iq
UocvsFnvvKyXjMtUgWC2Tp6uC345fGxbttx3uf+OJXtaBsi0pGleal1eMqk+udQb0Yi7gPrjuPn3
vjQ/VIL3nqT1g9SliiXtdiycZ4MaVo7+k5jYAYs0+DIm2LiKehdT9xT1r6QOdrogLsUauVRIjkBB
+VIykdWiRtGl1p/lVBfWrXMQrPMHi4prEsNgZThJXYpNXZS7wPcuC3W6cBcWZyq3WW9fKyp5GjsX
VEEjbKyZcOvqu3tHF39ft4GSfhDrxsDa/+6tq7VXXIR4ZWW6XRniiNXXj75uLMAeXdTpZoMBepU4
zqmyto+m6tXe9Jgu1NKeJjqVScda1fze6xY262ZW67bW6QaXBOyM3sLBFjINwV7oRlj+7ImeCH6k
MxlE3S+nEqV5oYXmrteEaZrvE0N+IUZxG9Bs4Q0/BlU8+t3y5tGMLd71Undnf1Q/pO7XYiIByTwP
9mA75DXs9EisP9+v/vQxO/W0F0q+J2zg+27rs+uyZmBu9IDQCO8yVmhsIBpVNDeBjklPj0xQZzer
5r0xunlUud2D1MNH37Ee2MwjQg8mkx5RGmfkdsssnr04YMZt0qfBysCYIbQO2cYA2+pxJ9WDj4M3
IPUoBK1BLiapICKZk2RWH1M9OPV1EyZMUq0eqarEPPA22afdzEmN9VaZ6wdXidKwbLybnLGsBwbs
LaAM32juXK7oE4BLH9K8hVtThFCHwpoeDMmoLeLixYbeln35ddA4d1xW73xBYZpVzwRkP5dugMit
EfAeFnzRULjUePioQXGpkXFi+ROxyBGOfNVI+Sh5QPu4mmBK4OJzjZ83sfJAvEHSlZgJ1mpMvYqb
MjQ2ztzM+D5Xped8DdzmW/oTb9eg+6iRd447Ppcagl/jmeytBuOHcT2kkPKqnW6cuHrqGoDejAmd
xbR7b6DrhV8XO0cD9y3kfQ+LES4c5CgdFHXnJ56vcaIamqDKOQVUaogf8bY7194aOzg8QP6jxv2X
XlHoUnUeNqe+mTFk9pPOB+j4H9Gkq3Rl2MaAGcOGLEHh+48+2QJjWQGu0+aB4bYPpZk9BGYJF2Cx
FMlRPnEqo4s4c3BWJeGHqqNGJ9NA0rYLtoO7Vj/Qgu/9YljPfhZ87ht1Ru3J9qUIznTSPcHv95hx
kHsh/rct42SF3Yy7mIDoUsUlS7R9Wcb2PsjNPWt02CfBbewQfi5xmMz2PisyaqD0b7yeh4I83G4Z
/QhzLxrX7Dw4LriIeJ3XoA99Y7zvRPPeVPZ1uqzmQTQVAMByI7i3sPe64lg6HqN47T2MLUeIunEE
XVyfgySGlW7M8D9iioKW+/spitnxryObv4u3+lL4P8Yn679sLsxKztHafqA5oz/HJ5NfieA6ngkN
y2Fn+L+/cAAmKzJFhIdMz+bS+u/4n+uj3ZIBMf9xKfrfGZ8c+d/xP2RgLpxDE3qB5Xp8Eb+KtzwQ
SEg1DmTBP6K1QKUdZ4+5PluA0aFTd84s79FlK0I0Tc4hgAb21l6+WbMFAaZ9sSlRwX5p5Wsq/Xcz
5jZTm4tzINECfWclgqzZo0l7bX6VR8O27Mc6f1M/rTg8OVdgncl8LkisFP1Vp+07XLF0n8Rj9tTj
7YEvlpGbZdaHtoWk8rKzo63AoEYNJFRd4RNDHTNrdqDLmIfuTxtRG4qBthZrbTL62m7MtfGouAlA
dsce2J6bS7MaHaUZiZpZcJ+4K3BuyfWBPsaPK8DjmFO0xanNTrvZbmzbOvXaBkUahDfW1uiiTVK4
Yf6XNk5lUr922kpdtKlqantVuSzhDgdUGr1KDtqERUJrj5wvllytEdirdZZetp75j1NBKHwFdrrR
93wdmyS5nkkZ5Sa1kuX2epznDTnaxBKu/bOfjNXFiRHYtG2sYvG5a0vUvjx7sbW1XGuTWWi7GWkv
u8+E+GiHc5dsiDCQR7nd1uB29WcjZr6KPa5G5Evvaqj/4mlyqdMMkzKKQ6Gppha8iUCOwdAJ8VR3
c3OQmoIiSY5LCxjl5+NDnufRoomptRvfpQE8OMiuO7Cobsd0ZD4Oche9W1NXfZec8fnqgz+N3R5T
lQCYYyApuK53HsxJ3ZE0W0NYWa6pJf55DIz5eqv4ZBO6MrrQdO+mUIAGJFi+9vcLZBiiDGMXrBhH
EYDGivrF8Qyxt2kKsAzHDb4sLzH+aoizHPIs3RB5ncC+T+T0pe39kwmn1qBXhRvkGgObTZSMnxtn
0r5PVpqEZScOozveer16jWcCchNnw3b5xFuYdC1czN1kOhAxHNRonXPGyFpXaG0YZNNYkhyKX2yP
6yR8Tz2i/IwJahJMi6M6G95b4bandTMISY3j0U+JI0wOxn1sThcvtoJjBeJIz95SpsXSiETFNqC2
7RB4gmAQY5D+YbeRLEyu5CCMGKKy0QjXu6S2nlUuvCN2pBd1NZMIvwnii6s4c5WmBNu7JrttuPl1
17rqomTxvk7QqKhd1W2XFHEkMsPcO6LfTslATE1l43d/FgRh8m46Cn/ZK8P0Xl3DuoFxIZpjKmxR
xXXCfLsbZumHc2eHjUyrQ7CoaW9Z8Wdr9r9YDhNzHSNZqvEhc+x6j4pLECUuluMy44Aum3QeGP7w
jFbQ/kpmI8pFlzxPq/HRKOdi1OXnqZ6/CRTdVz6BeQhKcjuTbWSR4WOrNiooz7CW24VJLr2fRfDE
/sXBBQlhiqllH6uRJCWH3jpuQGHIEFUIuLJixUccc3ykUTmHLuPMxNaId8dHSIfWtM6pvxHxMHvA
2S5nlp3lXeo798EiX7gm94240qm1Ow5/TPgJHIL7to7N93EosVSMPTBYjQcCmu93/u0gSDcSr8bu
KIiP+dI78DA8xcZyxS+V6Q4Qyo+jbxCw6e/xngjWD05yVDGxcW+qAU3t/NFtKd+4w+t5yabxkLaQ
Q13ZVmdDxWEVTw/BMtUkMzGoY9dUXAia3+a6+F7M8UNjYqT0pQeHA8rdggFAvKLgaTJg1IzApmmB
QnMDMwCBkccJpIK2l/Ix9DRlYNjwBpxew8frG+uQaBpBquQJV+VsjXFwMXhcKsCFUhMMq2YZtip7
64EbhKYcas079NUc9f18JM86hPbqpQQcOUw11eWtkw7crjI+zRqgEJAUHArLeeGXt2Isiug/Yl5B
Z/kf5pW/zjL/X8LQPh/758xCxNgltWzSfySQ9i8zi/5VKIQZ4Bd/Dgx/zSz6UK6H+ytMfvWP9/M3
IPxhOMMwEsexA8EvSDAt/Uf/juQj+ML+RfJB7zEFeg/boAsy+fvM4jWM3su2liGI2mqdNgNoOsEI
e05UdjV2KVkXb2TdBNjat1sXnHAQCHrNM/3NxuJL+vZbWzrl0TWc1znokr2cvTV0PLWcMp3ss4vC
/lK741PBtZ59kbvlXmR0xwTJiPSQlTUHzx5G+pD3WrWJe5dA8DxJR4zPouNMwzCaWdj58uwOW3pU
ik0iL9eMVNfsHOIlo95xsubSVFYeciCfL6aRB5fjAAsGkuDWKRD8ckVduq+86WNaGJCqcvzkj9PB
cIIkJPR8PzYmImmb3yoneDKEnXBDpbpx+vQunnAHirpTnJCc69MqNtKvwTbu2cixTTqQDmMTPwxz
JWoAKcfDxT1R04zhDZsldAd15rwe9/2mGimanXqX2RX/Vrs9r6mW/SfAz9bO7qdlPDZypEN4H9he
j3XPmQ+Rb3jA5drdqF5yzyyOj3VKGrpp6adjw9cisemN2L7MBTyYZOnHfOhOdS4Rjovi09rUx9aN
z1OSCLwV87qZLZQJOs6hlOW3Ap6N2vowqVrsjYYClG6eCO2iMTBm4IEqcXIdujU3ch86s3kbgvHR
bFrAwWk2I1Ir45sy2+dqMr55ec8aPUKtt2V5iSHTW4JRSVq+eqo4+QSm6qngUKzOUPk6TdWQvih0
voq06szZwvhx1Nkr10whJGvMQsaDk5FbWKycDfGK5srT2a2kABENhuTbpHNdHgEvu+MwUK9jX6sO
gC3+wnGaNv4BNZeGZi3aPWeAoScX64c7iI9mCs59ORNQ1+EyBtXr1LOfOdbyAJV6qeqUYytznpw9
HU3jttePbnGehqA6sVR+EgTYamn+H/LOZDmKLImi/9L7MIt5WHQvlJmRKZESQiBBsQmTkIh5nuPr
+7hAlAagJFg0Zr0pMypTMbyM98Kf+7nXj3jXnhfoPipRuIWDflwgeWuQvgU9Ugylds/TojtcDOuk
zdV5bVfh+SS6OQq04LhI6YqiZEVX0Ur0yOzGjP2zqdvHmijwNKR4WClftCSSKd+h0stFr2d2MypH
FTaTut6FASmyIYIjJkHnZyD4Q4n7wcDLcccvvtbV5GMwD0TcdQyNmhO8GpgYr1HhxesEPWHZB9cF
kX4nQsNRJIepiA/ZSG0ikSMuIkykHHrYDNpHRU2NVYR7W4mocW1hfay08XFHLTBOygpb0BGho1QU
3Yop5cJbHFYiiAxTsjvmFPQoaU31wBPrX0sklL2IKQEl640tAktsci5dqRKnc7V1gGt5byHHbPtS
2cekpFdtFuUbgpvTDsGmI8pNVzSck6g5jdk+DpiSveg8G1F8EgSrbMIgXibRg3aiDHU1zIdGm1Jk
JSW1WhSkWDidGhG2YuiaiB5FbUomrPN7tKMwrIAUY6/W6wyJyliM14tlnzmBQ7zD5mWrKolJUq3o
eYDRL2CM1PmFcLelmrh7/DaKTQ6UO6jpeSaU7iK8rktuG8euTPcjYF7AWVhK8N6gAhlWhPgNSfNt
AiBgzNxMPxcuWKuDYzXzKB+ler+aRuuo5KE+6DQmCkDeYVwiqR5HZTpPBTo2An7wBdeKV7iV/pUJ
mtxaNkLiEtUqRTffhF8mVfN+CTt2Wuh/BXAeBXWudXybYpOaudphHVOm001TGd1rzcxmv0/HcJ3Z
M+woG0Fsn7N3rXDVMSt4BWgdZd1uALyObglsYbFnoOxIm84w2sPiWtPfLWWNIU3VBOzk9OtAHZ0D
c7Io3jrTdEQeFisjYb9rhw0FplKIvIQMLycY8X5ePo9CjeOW1FKHgCQnaNRXDnB5LJR5C25uCXfO
3vYqKazLXlFqCgCU3dO6DwAcnIEqxvymnbQGex3rjGzvB4yS4Nsj/LxSkHd2hpdOWe90YeGNFipe
B4+383hXwdTjPoUJYTmmKxYifZeDQjZR/Tm34EGQf5/PapGubUHwkQrUG8Jm+zQSQH+IB7wvFqD9
pFmu4p4wn5/5iNQh1iC5cuZA+ruC/KcqNEeGEtYf6sbY6CHvZWy7ypVukGZmxUh22cAQIk7iLSiK
grJkfeQ92fqu6A3ykJIxAe2V5+CdcaArWAlqdCNZk0u5sZdqrw+JhvA33Q9dnpAb7kjfOdf91A6U
ID1StfESSshZ8gtZn9q+vhoM1AtxVkVX/xdBIRW7HweFJyU+0j8tBfLn30qBRHAGJXxgP1U3TJJJ
30BE0yCXja83Nut09+STu1KgOOsQStK/zNJ1McS/XwqksOi4qE9tJGxUrl8UF7pPc1kcytM03TPQ
0uhIZR7ksmp7qS2v4GW0KO5JiQR0PSYta/OkYc9ZUpvvOxSIltTGWcW8NQZpq2YC6U3MahuY8wXK
GcqHEf4xdaXgZoaQNAuXZO3h/VCICUTTEL9kYgyR5q6/4BQBDYGr99h0B3OtIx0bc2NdJUG+LbGX
0OPlfd/CIU7LcFHy6KuRU1BUCi8rKw79XFXcfSt+FSXGFRUGFp5mnyoOvtGpFVyXwiJVQiVhJ7vu
hVOq5ryiPlPs4jDWVp47f8696NQwoSgcMCeNIuFaE/IpVt2K3PzQHFq3BS0AqSQLXgVCTE0Z9fNQ
S2+UpsCieYl3Tk2uK1nC61CIqxz0Cl9YsUqkyl8U4XFUONdRr5kHhWEhMQXdStGLrMGD3ppmcELR
aVjj6BIddmY87zrhvoj9PiIgwad0MKk26T3uRI2rSzEDW1JdOcd3lzqJluxUwLIpV183QpqpE3vT
UugzSzi0WIg0TOneLcKohVWHXNFUC8wx5g/EYyIkHi9r1/qQWzgbtlmHFpXsWQf7lrvjfnTq3TJO
W6e2XxkCyc2Cyw0CzpUk0lbJklebsARhTgSwcxBlwKPBjKqC3+VQRLsMIg+Dl0tt1q4KVccMYwrx
1yRIMRayhG6BGW8haJ+FdyLWz8tB4Zh+PFTiHJ3rh1bb3DSlHWziSb1ROvgjRcjQIIz/mucGCVGj
H6HpRRPRtt3GSKhah9OhEhQfXSeafavBUXmpNPQ+w3KamQCM0eKSWspQQsRw90ahHNWIVVdOH2GE
Yi3YasSyFLpKe+DG3Tt+35WnJtsQsxdYNvMNWD3y3Di4jvTqWFvmVzNZx42dB+7KEYtZ1878oob8
IHw5B+28KFAhYfqMk7c+Q8EVHUOTI9s1AnXfZcGptoDTW/V8gyv55xw9TB95l2S92y35qnwTaskb
0rAuvH/waohIZLZ6wHvDro/ziDweedArnNUvk4iMnNEdT2145uTJvC9sB82q7qyD3Pygcf08i+RI
bLMR1lZv1s1kXic4sB44MpOXLmDnZSkFpXL3orGnz2VeYVDNvkDHMrVTsnLdML+rhWYZYbfAKbkL
Q6YPxgYF/OnSUIDhoVx7RXqYlnaxBU3Fmt3Nj4o4xXd9oCjSTeYpqYe97g7E70Z3liBP97CWXrX0
aVilFgGeqZE1bQfKZCHGEuuFF+nUJgSbiMJj1HTwA1Z71C6tryvornXJr1IxxVHWaHvfqPoN0dhu
XLqTbB7MTa/Hg2/pPS+6XPEuKqv2EMsUn8hnH7pD+TEipa3Fzc6d461KgJiS31zVmjwIbnCUUDNc
qSZQdNmg70bFgwMLTYo25difZNlwFEfq66FhWSpxwER/QLiczvMmspZ6h8XnNhnD86zEGzHM4sOp
rP2wnQiMNJjN6j0VjzXgpTAD9S6vp/VA+T0cxfjfmo8Vp7oIupwNjVXVq9BDbp4FUIidjoV+FLpH
euv4YXwVDLOP3GeHr8cp/mfsM4o9cN8IcphTFGh9baTSGKKomgNiHKfextqE87j3sco0OnZUJglM
b3kfJM6ajhD7OnRPsUr143TZB7ayx2X7wlWDiDWy2lMULWGXo/oQUrZYGx4B7FBhXp6ExmdHy7Zp
nRbrrtBwaS3b9Iy04wUuiZ+UzvXVCpmyGM7aSn8yDa4/GwpWLM6HLnQjP9EL2IQmRhCSKDstbJEZ
WtmJNvUXZqqexXGes2QWZ2Gq4eTJnQRL/smZ1dzXR/dyzNXDLm2P6d56GFntG88tvVU5FrgS22Db
2EMPfp6o22aKr3rgAzK689ZEs257s3Ewo2K/rVjOImyvUbhjtPLBQ/FuivR9FhE87sO02Jj7myDr
ShSLtAsR2byHfl5P0FB3dvo+E2m9a+Hy2YncHj22P4gA372V4osovxV5fidC/VYk+zCcxWsyhvh7
JuwiJ5T9sUj8ExH7hyL7H9D/N2IEQKCYr+zeM3m4wqvEHLALEOOAebTYm8XuJZJHZ0sS9SoJdV+B
5MnFd6DAgKAOlb/Yob3tKqBCJH36cajRXgUBrkLkR7E8dxt0MWV/hPQdYyXxOag1z4ADDFn+xQUh
IeuexBE5E5s9eMzux2hZqLFOKIpg22OlULLjYuu0j/FOQWhfrgiEfEM13zZkSdAmlArlEbC1haS4
u7gFRCePtTbDIyTi5MBkQD65qHutSC7SaOyZBEDCM60m/oAw9CsP912bxm/9iuTT20ZF78rNT1s9
/ehLd3m/7x/ohb6P7mPG7fast92nfnYkKOW466XLPc29XtqCkkD63kj92m0+NcZ8epwHN/DpflNX
ovHboZeCs/adHlg/GIRHx3gwCC/tcPY/GYRf8AH9wVA8OtKDobAs4Rnvautknh82e3vShfkPHQr3
se7sF4YC3lm1aG+mSi9wm23b/aHQgRdUyEtLQ5rmsOO7v4R9f3Y/57F/znceTI1Hv+XfU+NvKya2
gQ+2v78wFC9t/fynPhWPy0O/MBTAKHAn/Jed+3Oajf6pQ/HlgUVe+rX/4C8MBUko3WAKPLcl7p86
FI/zQy8eipc3Nv1ThwJ6nEv7racC0utFjcefOxTPCDu+xWkgntn1bYQW37Tfa8f5oy/c3fvTz59E
HQ++Ki2mv5z9ywos//7Pg7X5Nmy69+FdGHV7pq9//vUWn578wbnu7uvuf+7im+ay+RTNtx/MXy/0
S3vjt88SOtzGU3IN//7Xg2u+9zD840kkEfpDNQWvoL9v/ddO8g+w4e/ewl2D+i+X+RBmZFL87tU/
L8v8mzfxpJf1w9sQvuE3z7D5mWRGBPu/efx/8qr/6eG/N3u+7Vaezqm7UOt7f/ZwyZBvfMpuLpv/
/BcAAP//</cx:binary>
              </cx:geoCache>
            </cx:geography>
          </cx:layoutPr>
          <cx:valueColors>
            <cx:maxColor>
              <a:schemeClr val="accent4"/>
            </cx:maxColor>
          </cx:valueColors>
        </cx:series>
      </cx:plotAreaRegion>
    </cx:plotArea>
    <cx:legend pos="r" align="min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n-U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sv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8.svg"/><Relationship Id="rId7" Type="http://schemas.openxmlformats.org/officeDocument/2006/relationships/image" Target="../media/image12.svg"/><Relationship Id="rId2" Type="http://schemas.openxmlformats.org/officeDocument/2006/relationships/image" Target="../media/image7.png"/><Relationship Id="rId1" Type="http://schemas.openxmlformats.org/officeDocument/2006/relationships/chart" Target="../charts/chart6.xml"/><Relationship Id="rId6" Type="http://schemas.openxmlformats.org/officeDocument/2006/relationships/image" Target="../media/image11.png"/><Relationship Id="rId5" Type="http://schemas.openxmlformats.org/officeDocument/2006/relationships/image" Target="../media/image10.sv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91424</xdr:colOff>
      <xdr:row>65</xdr:row>
      <xdr:rowOff>80779</xdr:rowOff>
    </xdr:from>
    <xdr:to>
      <xdr:col>9</xdr:col>
      <xdr:colOff>310838</xdr:colOff>
      <xdr:row>87</xdr:row>
      <xdr:rowOff>5410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672046</xdr:colOff>
      <xdr:row>65</xdr:row>
      <xdr:rowOff>83703</xdr:rowOff>
    </xdr:from>
    <xdr:to>
      <xdr:col>32</xdr:col>
      <xdr:colOff>76790</xdr:colOff>
      <xdr:row>87</xdr:row>
      <xdr:rowOff>112516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0.8736</cdr:x>
      <cdr:y>0.61659</cdr:y>
    </cdr:from>
    <cdr:to>
      <cdr:x>0.96755</cdr:x>
      <cdr:y>0.87561</cdr:y>
    </cdr:to>
    <cdr:pic>
      <cdr:nvPicPr>
        <cdr:cNvPr id="3" name="Graphic 2" descr="Bed">
          <a:extLst xmlns:a="http://schemas.openxmlformats.org/drawingml/2006/main">
            <a:ext uri="{FF2B5EF4-FFF2-40B4-BE49-F238E27FC236}">
              <a16:creationId xmlns:a16="http://schemas.microsoft.com/office/drawing/2014/main" id="{71C96FAA-5390-D74D-8723-72E7C7B225E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428015" y="2148791"/>
          <a:ext cx="798835" cy="902674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352424</xdr:colOff>
      <xdr:row>3</xdr:row>
      <xdr:rowOff>133350</xdr:rowOff>
    </xdr:from>
    <xdr:to>
      <xdr:col>23</xdr:col>
      <xdr:colOff>304800</xdr:colOff>
      <xdr:row>30</xdr:row>
      <xdr:rowOff>127000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1FEB8E9-C51B-0F49-A06B-309AEA192BAB}"/>
            </a:ext>
          </a:extLst>
        </xdr:cNvPr>
        <xdr:cNvGrpSpPr/>
      </xdr:nvGrpSpPr>
      <xdr:grpSpPr>
        <a:xfrm>
          <a:off x="5848349" y="619125"/>
          <a:ext cx="9991726" cy="4384675"/>
          <a:chOff x="6626224" y="628650"/>
          <a:chExt cx="11395076" cy="4794250"/>
        </a:xfrm>
      </xdr:grpSpPr>
      <xdr:graphicFrame macro="">
        <xdr:nvGraphicFramePr>
          <xdr:cNvPr id="8195" name="Chart 1">
            <a:extLst>
              <a:ext uri="{FF2B5EF4-FFF2-40B4-BE49-F238E27FC236}">
                <a16:creationId xmlns:a16="http://schemas.microsoft.com/office/drawing/2014/main" id="{00000000-0008-0000-0200-000003200000}"/>
              </a:ext>
            </a:extLst>
          </xdr:cNvPr>
          <xdr:cNvGraphicFramePr>
            <a:graphicFrameLocks/>
          </xdr:cNvGraphicFramePr>
        </xdr:nvGraphicFramePr>
        <xdr:xfrm>
          <a:off x="6626224" y="628650"/>
          <a:ext cx="11395076" cy="4794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3" name="Graphic 2" descr="Earth globe Africa and Europe">
            <a:extLst>
              <a:ext uri="{FF2B5EF4-FFF2-40B4-BE49-F238E27FC236}">
                <a16:creationId xmlns:a16="http://schemas.microsoft.com/office/drawing/2014/main" id="{8753590C-CB7A-A949-9EA7-E8DFC0F8FA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6446500" y="850900"/>
            <a:ext cx="736600" cy="73660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9</xdr:row>
      <xdr:rowOff>101600</xdr:rowOff>
    </xdr:from>
    <xdr:to>
      <xdr:col>19</xdr:col>
      <xdr:colOff>546100</xdr:colOff>
      <xdr:row>33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0.8866</cdr:x>
      <cdr:y>0.00306</cdr:y>
    </cdr:from>
    <cdr:to>
      <cdr:x>0.98144</cdr:x>
      <cdr:y>0.21407</cdr:y>
    </cdr:to>
    <cdr:pic>
      <cdr:nvPicPr>
        <cdr:cNvPr id="3" name="Graphic 2" descr="Europe">
          <a:extLst xmlns:a="http://schemas.openxmlformats.org/drawingml/2006/main">
            <a:ext uri="{FF2B5EF4-FFF2-40B4-BE49-F238E27FC236}">
              <a16:creationId xmlns:a16="http://schemas.microsoft.com/office/drawing/2014/main" id="{E5195DB9-3054-EA42-AEC1-2DDB64C54F6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191500" y="12700"/>
          <a:ext cx="876300" cy="876300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750887</xdr:colOff>
      <xdr:row>14</xdr:row>
      <xdr:rowOff>3175</xdr:rowOff>
    </xdr:from>
    <xdr:to>
      <xdr:col>15</xdr:col>
      <xdr:colOff>479425</xdr:colOff>
      <xdr:row>36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465513</xdr:colOff>
      <xdr:row>15</xdr:row>
      <xdr:rowOff>16623</xdr:rowOff>
    </xdr:from>
    <xdr:to>
      <xdr:col>29</xdr:col>
      <xdr:colOff>37408</xdr:colOff>
      <xdr:row>35</xdr:row>
      <xdr:rowOff>83127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40D38483-01F3-4509-AC63-5F9931597E6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562138" y="2664573"/>
              <a:ext cx="6067945" cy="330500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23</xdr:col>
      <xdr:colOff>623454</xdr:colOff>
      <xdr:row>17</xdr:row>
      <xdr:rowOff>24938</xdr:rowOff>
    </xdr:from>
    <xdr:ext cx="927883" cy="233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A83A73B-87BE-4F0B-95E9-72B576780D45}"/>
            </a:ext>
          </a:extLst>
        </xdr:cNvPr>
        <xdr:cNvSpPr txBox="1"/>
      </xdr:nvSpPr>
      <xdr:spPr>
        <a:xfrm>
          <a:off x="13574683" y="2975956"/>
          <a:ext cx="9278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Североисточен</a:t>
          </a:r>
          <a:endParaRPr lang="en-US" sz="900"/>
        </a:p>
      </xdr:txBody>
    </xdr:sp>
    <xdr:clientData/>
  </xdr:oneCellAnchor>
  <xdr:oneCellAnchor>
    <xdr:from>
      <xdr:col>23</xdr:col>
      <xdr:colOff>8312</xdr:colOff>
      <xdr:row>20</xdr:row>
      <xdr:rowOff>8312</xdr:rowOff>
    </xdr:from>
    <xdr:ext cx="585417" cy="233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CA8ED18-2185-4AFE-A491-0EA4388F78A7}"/>
            </a:ext>
          </a:extLst>
        </xdr:cNvPr>
        <xdr:cNvSpPr txBox="1"/>
      </xdr:nvSpPr>
      <xdr:spPr>
        <a:xfrm>
          <a:off x="12959541" y="3433156"/>
          <a:ext cx="58541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Скопски</a:t>
          </a:r>
          <a:endParaRPr lang="en-US" sz="900"/>
        </a:p>
      </xdr:txBody>
    </xdr:sp>
    <xdr:clientData/>
  </xdr:oneCellAnchor>
  <xdr:oneCellAnchor>
    <xdr:from>
      <xdr:col>21</xdr:col>
      <xdr:colOff>365761</xdr:colOff>
      <xdr:row>21</xdr:row>
      <xdr:rowOff>133004</xdr:rowOff>
    </xdr:from>
    <xdr:ext cx="636969" cy="233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D866795-FC4C-474D-B7E9-0EE88B551CD4}"/>
            </a:ext>
          </a:extLst>
        </xdr:cNvPr>
        <xdr:cNvSpPr txBox="1"/>
      </xdr:nvSpPr>
      <xdr:spPr>
        <a:xfrm>
          <a:off x="11978641" y="3715789"/>
          <a:ext cx="63696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Полошки</a:t>
          </a:r>
          <a:endParaRPr lang="en-US" sz="900"/>
        </a:p>
      </xdr:txBody>
    </xdr:sp>
    <xdr:clientData/>
  </xdr:oneCellAnchor>
  <xdr:oneCellAnchor>
    <xdr:from>
      <xdr:col>25</xdr:col>
      <xdr:colOff>349135</xdr:colOff>
      <xdr:row>21</xdr:row>
      <xdr:rowOff>16626</xdr:rowOff>
    </xdr:from>
    <xdr:ext cx="586314" cy="23320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1006C2C-AE40-41DB-B8AC-30E658132EDA}"/>
            </a:ext>
          </a:extLst>
        </xdr:cNvPr>
        <xdr:cNvSpPr txBox="1"/>
      </xdr:nvSpPr>
      <xdr:spPr>
        <a:xfrm>
          <a:off x="14588837" y="3599411"/>
          <a:ext cx="58631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Источен</a:t>
          </a:r>
          <a:endParaRPr lang="en-US" sz="900"/>
        </a:p>
      </xdr:txBody>
    </xdr:sp>
    <xdr:clientData/>
  </xdr:oneCellAnchor>
  <xdr:oneCellAnchor>
    <xdr:from>
      <xdr:col>23</xdr:col>
      <xdr:colOff>523702</xdr:colOff>
      <xdr:row>24</xdr:row>
      <xdr:rowOff>124691</xdr:rowOff>
    </xdr:from>
    <xdr:ext cx="708464" cy="23320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E34BBF2-C879-45F3-B315-698E9DDDF14B}"/>
            </a:ext>
          </a:extLst>
        </xdr:cNvPr>
        <xdr:cNvSpPr txBox="1"/>
      </xdr:nvSpPr>
      <xdr:spPr>
        <a:xfrm>
          <a:off x="13474931" y="4181302"/>
          <a:ext cx="70846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Вардарски</a:t>
          </a:r>
          <a:endParaRPr lang="en-US" sz="900"/>
        </a:p>
      </xdr:txBody>
    </xdr:sp>
    <xdr:clientData/>
  </xdr:oneCellAnchor>
  <xdr:oneCellAnchor>
    <xdr:from>
      <xdr:col>25</xdr:col>
      <xdr:colOff>399010</xdr:colOff>
      <xdr:row>26</xdr:row>
      <xdr:rowOff>108066</xdr:rowOff>
    </xdr:from>
    <xdr:ext cx="764440" cy="233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8F23C78-ED0C-4097-8836-A304874C3232}"/>
            </a:ext>
          </a:extLst>
        </xdr:cNvPr>
        <xdr:cNvSpPr txBox="1"/>
      </xdr:nvSpPr>
      <xdr:spPr>
        <a:xfrm>
          <a:off x="14638712" y="4480561"/>
          <a:ext cx="76444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Југоисточен</a:t>
          </a:r>
          <a:endParaRPr lang="en-US" sz="900"/>
        </a:p>
      </xdr:txBody>
    </xdr:sp>
    <xdr:clientData/>
  </xdr:oneCellAnchor>
  <xdr:oneCellAnchor>
    <xdr:from>
      <xdr:col>22</xdr:col>
      <xdr:colOff>490451</xdr:colOff>
      <xdr:row>30</xdr:row>
      <xdr:rowOff>24938</xdr:rowOff>
    </xdr:from>
    <xdr:ext cx="817531" cy="233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60E9686-0A3C-4671-97F4-430A1E0FD393}"/>
            </a:ext>
          </a:extLst>
        </xdr:cNvPr>
        <xdr:cNvSpPr txBox="1"/>
      </xdr:nvSpPr>
      <xdr:spPr>
        <a:xfrm>
          <a:off x="12710160" y="5029200"/>
          <a:ext cx="8175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Пелагониски</a:t>
          </a:r>
          <a:endParaRPr lang="en-US" sz="900"/>
        </a:p>
      </xdr:txBody>
    </xdr:sp>
    <xdr:clientData/>
  </xdr:oneCellAnchor>
  <xdr:oneCellAnchor>
    <xdr:from>
      <xdr:col>21</xdr:col>
      <xdr:colOff>282633</xdr:colOff>
      <xdr:row>27</xdr:row>
      <xdr:rowOff>8313</xdr:rowOff>
    </xdr:from>
    <xdr:ext cx="777457" cy="233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22E2B74-544E-4B7B-BB48-1E00EB7F268E}"/>
            </a:ext>
          </a:extLst>
        </xdr:cNvPr>
        <xdr:cNvSpPr txBox="1"/>
      </xdr:nvSpPr>
      <xdr:spPr>
        <a:xfrm>
          <a:off x="11895513" y="4538749"/>
          <a:ext cx="77745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Југозападен</a:t>
          </a:r>
          <a:endParaRPr lang="en-US" sz="9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661226</xdr:colOff>
      <xdr:row>15</xdr:row>
      <xdr:rowOff>40653</xdr:rowOff>
    </xdr:from>
    <xdr:to>
      <xdr:col>12</xdr:col>
      <xdr:colOff>451909</xdr:colOff>
      <xdr:row>40</xdr:row>
      <xdr:rowOff>122783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A390DD1E-7D86-EE42-8A73-ED8321C4F272}"/>
            </a:ext>
          </a:extLst>
        </xdr:cNvPr>
        <xdr:cNvGrpSpPr/>
      </xdr:nvGrpSpPr>
      <xdr:grpSpPr>
        <a:xfrm>
          <a:off x="661226" y="2551789"/>
          <a:ext cx="8449774" cy="4229835"/>
          <a:chOff x="766762" y="1859932"/>
          <a:chExt cx="7564438" cy="4261468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GraphicFramePr/>
        </xdr:nvGraphicFramePr>
        <xdr:xfrm>
          <a:off x="766762" y="1914525"/>
          <a:ext cx="7564438" cy="42068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Graphic 3" descr="City">
            <a:extLst>
              <a:ext uri="{FF2B5EF4-FFF2-40B4-BE49-F238E27FC236}">
                <a16:creationId xmlns:a16="http://schemas.microsoft.com/office/drawing/2014/main" id="{3994D017-054B-8C43-B15B-C05951DC12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7043957" y="1859932"/>
            <a:ext cx="914400" cy="914400"/>
          </a:xfrm>
          <a:prstGeom prst="rect">
            <a:avLst/>
          </a:prstGeom>
        </xdr:spPr>
      </xdr:pic>
      <xdr:pic>
        <xdr:nvPicPr>
          <xdr:cNvPr id="6" name="Graphic 5" descr="Sunset scene">
            <a:extLst>
              <a:ext uri="{FF2B5EF4-FFF2-40B4-BE49-F238E27FC236}">
                <a16:creationId xmlns:a16="http://schemas.microsoft.com/office/drawing/2014/main" id="{437E3C64-D693-9B4E-BB14-4CF971523C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994728" y="4233117"/>
            <a:ext cx="914400" cy="914400"/>
          </a:xfrm>
          <a:prstGeom prst="rect">
            <a:avLst/>
          </a:prstGeom>
        </xdr:spPr>
      </xdr:pic>
      <xdr:pic>
        <xdr:nvPicPr>
          <xdr:cNvPr id="8" name="Graphic 7" descr="Suburban scene">
            <a:extLst>
              <a:ext uri="{FF2B5EF4-FFF2-40B4-BE49-F238E27FC236}">
                <a16:creationId xmlns:a16="http://schemas.microsoft.com/office/drawing/2014/main" id="{D2A73536-6312-7042-9FE7-BF9043D7D8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6461234" y="4894893"/>
            <a:ext cx="914400" cy="914400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282632</xdr:colOff>
      <xdr:row>17</xdr:row>
      <xdr:rowOff>74814</xdr:rowOff>
    </xdr:from>
    <xdr:to>
      <xdr:col>25</xdr:col>
      <xdr:colOff>523701</xdr:colOff>
      <xdr:row>36</xdr:row>
      <xdr:rowOff>124691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84526C-A451-4574-8B79-54BCAEC466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2\meic\IzvestaiPlanskiDokumenti\Indikatori\NacionalniIndikatori\2022\15%20Turizam\047\CSI%20047%201\CSI%20047%201%202022%20M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2\meic\C:\Users\katerinan\Downloads\ES368M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 вкупен број"/>
      <sheetName val="значителен удел по земја"/>
      <sheetName val="регионална дистрибуција"/>
      <sheetName val="по видови места"/>
    </sheetNames>
    <sheetDataSet>
      <sheetData sheetId="0" refreshError="1"/>
      <sheetData sheetId="1">
        <row r="5">
          <cell r="AA5">
            <v>7640665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368M16"/>
    </sheetNames>
    <sheetDataSet>
      <sheetData sheetId="0">
        <row r="7">
          <cell r="C7">
            <v>272373</v>
          </cell>
          <cell r="E7">
            <v>459345</v>
          </cell>
        </row>
        <row r="8">
          <cell r="E8">
            <v>28010</v>
          </cell>
        </row>
        <row r="9">
          <cell r="E9">
            <v>31973</v>
          </cell>
        </row>
        <row r="10">
          <cell r="E10">
            <v>539380</v>
          </cell>
        </row>
        <row r="11">
          <cell r="E11">
            <v>235984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A4:AB12" totalsRowShown="0" headerRowDxfId="5" headerRowBorderDxfId="4" tableBorderDxfId="3" totalsRowBorderDxfId="2">
  <autoFilter ref="AA4:AB12" xr:uid="{00000000-0009-0000-0100-000001000000}"/>
  <tableColumns count="2">
    <tableColumn id="1" xr3:uid="{00000000-0010-0000-0000-000001000000}" name="Province" dataDxfId="1"/>
    <tableColumn id="2" xr3:uid="{00000000-0010-0000-0000-000002000000}" name="Ноќевања на странски туристи" dataDxfId="0">
      <calculatedColumnFormula>X6</calculatedColumnFormula>
    </tableColumn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88"/>
  <sheetViews>
    <sheetView tabSelected="1" zoomScale="77" zoomScaleNormal="77" workbookViewId="0">
      <pane xSplit="1" ySplit="5" topLeftCell="V48" activePane="bottomRight" state="frozen"/>
      <selection pane="topRight" activeCell="B1" sqref="B1"/>
      <selection pane="bottomLeft" activeCell="A6" sqref="A6"/>
      <selection pane="bottomRight" activeCell="Z5" sqref="Z5"/>
    </sheetView>
  </sheetViews>
  <sheetFormatPr defaultColWidth="9.140625" defaultRowHeight="12.75" x14ac:dyDescent="0.2"/>
  <cols>
    <col min="1" max="1" width="51.140625" style="10" customWidth="1"/>
    <col min="2" max="5" width="9.42578125" style="10" bestFit="1" customWidth="1"/>
    <col min="6" max="11" width="9.42578125" style="11" bestFit="1" customWidth="1"/>
    <col min="12" max="12" width="10.42578125" style="11" bestFit="1" customWidth="1"/>
    <col min="13" max="15" width="9.42578125" style="11" bestFit="1" customWidth="1"/>
    <col min="16" max="18" width="10.42578125" style="11" bestFit="1" customWidth="1"/>
    <col min="19" max="19" width="8.7109375" style="11" customWidth="1"/>
    <col min="20" max="21" width="9.140625" style="11" bestFit="1" customWidth="1"/>
    <col min="22" max="26" width="9.140625" style="11" customWidth="1"/>
    <col min="27" max="27" width="12.42578125" style="11" customWidth="1"/>
    <col min="28" max="16384" width="9.140625" style="11"/>
  </cols>
  <sheetData>
    <row r="2" spans="1:29" x14ac:dyDescent="0.2">
      <c r="A2" s="8" t="s">
        <v>73</v>
      </c>
    </row>
    <row r="3" spans="1:29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x14ac:dyDescent="0.2">
      <c r="A4" s="19"/>
      <c r="B4" s="12">
        <v>1997</v>
      </c>
      <c r="C4" s="12">
        <v>1998</v>
      </c>
      <c r="D4" s="12">
        <v>1999</v>
      </c>
      <c r="E4" s="12">
        <v>2000</v>
      </c>
      <c r="F4" s="12">
        <v>2001</v>
      </c>
      <c r="G4" s="12">
        <v>2002</v>
      </c>
      <c r="H4" s="12">
        <v>2003</v>
      </c>
      <c r="I4" s="12">
        <v>2004</v>
      </c>
      <c r="J4" s="12">
        <v>2005</v>
      </c>
      <c r="K4" s="12">
        <v>2006</v>
      </c>
      <c r="L4" s="12">
        <v>2007</v>
      </c>
      <c r="M4" s="12">
        <v>2008</v>
      </c>
      <c r="N4" s="12">
        <v>2009</v>
      </c>
      <c r="O4" s="12">
        <v>2010</v>
      </c>
      <c r="P4" s="12">
        <v>2011</v>
      </c>
      <c r="Q4" s="12">
        <v>2012</v>
      </c>
      <c r="R4" s="12">
        <v>2013</v>
      </c>
      <c r="S4" s="12">
        <v>2014</v>
      </c>
      <c r="T4" s="12">
        <v>2015</v>
      </c>
      <c r="U4" s="12">
        <v>2016</v>
      </c>
      <c r="V4" s="12">
        <v>2017</v>
      </c>
      <c r="W4" s="12">
        <v>2018</v>
      </c>
      <c r="X4" s="12">
        <v>2019</v>
      </c>
      <c r="Y4" s="12">
        <v>2020</v>
      </c>
      <c r="Z4" s="12">
        <v>2021</v>
      </c>
      <c r="AA4" s="16" t="s">
        <v>1</v>
      </c>
    </row>
    <row r="5" spans="1:29" s="14" customFormat="1" x14ac:dyDescent="0.2">
      <c r="A5" s="21" t="s">
        <v>59</v>
      </c>
      <c r="B5" s="35">
        <f t="shared" ref="B5" si="0">SUM(B6:B63)</f>
        <v>265524</v>
      </c>
      <c r="C5" s="36">
        <f t="shared" ref="C5" si="1">SUM(C6:C63)</f>
        <v>359538</v>
      </c>
      <c r="D5" s="36">
        <f t="shared" ref="D5" si="2">SUM(D6:D63)</f>
        <v>474394</v>
      </c>
      <c r="E5" s="36">
        <f t="shared" ref="E5" si="3">SUM(E6:E63)</f>
        <v>493867</v>
      </c>
      <c r="F5" s="36">
        <f t="shared" ref="F5" si="4">SUM(F6:F63)</f>
        <v>212751</v>
      </c>
      <c r="G5" s="36">
        <f t="shared" ref="G5" si="5">SUM(G6:G63)</f>
        <v>274720</v>
      </c>
      <c r="H5" s="36">
        <f t="shared" ref="H5" si="6">SUM(H6:H63)</f>
        <v>346200</v>
      </c>
      <c r="I5" s="36">
        <f t="shared" ref="I5:N5" si="7">SUM(I6:I63)</f>
        <v>360589</v>
      </c>
      <c r="J5" s="36">
        <f t="shared" si="7"/>
        <v>442988</v>
      </c>
      <c r="K5" s="36">
        <f t="shared" si="7"/>
        <v>442845</v>
      </c>
      <c r="L5" s="36">
        <f t="shared" si="7"/>
        <v>518088</v>
      </c>
      <c r="M5" s="36">
        <f t="shared" si="7"/>
        <v>587447</v>
      </c>
      <c r="N5" s="36">
        <f t="shared" si="7"/>
        <v>583796</v>
      </c>
      <c r="O5" s="36">
        <f>SUM(O6:O63)</f>
        <v>559032</v>
      </c>
      <c r="P5" s="36">
        <f>SUM(P6:P63)</f>
        <v>755166</v>
      </c>
      <c r="Q5" s="36">
        <f t="shared" ref="Q5:X5" si="8">SUM(Q6:Q63)</f>
        <v>811746</v>
      </c>
      <c r="R5" s="36">
        <f t="shared" si="8"/>
        <v>881375</v>
      </c>
      <c r="S5" s="36">
        <f t="shared" si="8"/>
        <v>922513</v>
      </c>
      <c r="T5" s="36">
        <f t="shared" si="8"/>
        <v>1036383</v>
      </c>
      <c r="U5" s="36">
        <f t="shared" si="8"/>
        <v>1054017</v>
      </c>
      <c r="V5" s="36">
        <f t="shared" si="8"/>
        <v>1294692</v>
      </c>
      <c r="W5" s="36">
        <f t="shared" si="8"/>
        <v>1491535</v>
      </c>
      <c r="X5" s="36">
        <f t="shared" si="8"/>
        <v>1577771</v>
      </c>
      <c r="Y5" s="36">
        <v>252930</v>
      </c>
      <c r="Z5" s="64">
        <v>670460</v>
      </c>
      <c r="AA5" s="13">
        <f>SUM(B5:Z5)</f>
        <v>16670367</v>
      </c>
      <c r="AB5" s="49">
        <f>Y5/B5</f>
        <v>0.95256925927599767</v>
      </c>
      <c r="AC5" s="55">
        <f>Z5/B5</f>
        <v>2.5250448170410209</v>
      </c>
    </row>
    <row r="6" spans="1:29" s="15" customFormat="1" x14ac:dyDescent="0.2">
      <c r="A6" s="20" t="s">
        <v>4</v>
      </c>
      <c r="B6" s="37">
        <v>3711</v>
      </c>
      <c r="C6" s="37">
        <v>4070</v>
      </c>
      <c r="D6" s="37">
        <v>6019</v>
      </c>
      <c r="E6" s="37">
        <v>5169</v>
      </c>
      <c r="F6" s="37">
        <v>2883</v>
      </c>
      <c r="G6" s="37">
        <v>3715</v>
      </c>
      <c r="H6" s="37">
        <v>4704</v>
      </c>
      <c r="I6" s="37">
        <v>5423</v>
      </c>
      <c r="J6" s="37">
        <v>5857</v>
      </c>
      <c r="K6" s="37">
        <v>6702</v>
      </c>
      <c r="L6" s="37">
        <v>10105</v>
      </c>
      <c r="M6" s="37">
        <v>10835</v>
      </c>
      <c r="N6" s="37">
        <v>12253</v>
      </c>
      <c r="O6" s="37">
        <v>11506</v>
      </c>
      <c r="P6" s="37">
        <v>10754</v>
      </c>
      <c r="Q6" s="37">
        <v>11976</v>
      </c>
      <c r="R6" s="37">
        <v>14248</v>
      </c>
      <c r="S6" s="37">
        <v>12506</v>
      </c>
      <c r="T6" s="37">
        <v>14004</v>
      </c>
      <c r="U6" s="37">
        <v>17029</v>
      </c>
      <c r="V6" s="37">
        <v>19467</v>
      </c>
      <c r="W6" s="37">
        <v>20115</v>
      </c>
      <c r="X6" s="37">
        <v>23510</v>
      </c>
      <c r="Y6" s="37">
        <v>7887</v>
      </c>
      <c r="Z6" s="37">
        <v>12679</v>
      </c>
      <c r="AA6" s="13">
        <f>SUM(B6:Z6)</f>
        <v>257127</v>
      </c>
      <c r="AC6" s="54"/>
    </row>
    <row r="7" spans="1:29" s="15" customFormat="1" x14ac:dyDescent="0.2">
      <c r="A7" s="18" t="s">
        <v>5</v>
      </c>
      <c r="B7" s="37">
        <v>10925</v>
      </c>
      <c r="C7" s="37">
        <v>27918</v>
      </c>
      <c r="D7" s="37">
        <v>54907</v>
      </c>
      <c r="E7" s="37">
        <v>65141</v>
      </c>
      <c r="F7" s="37">
        <v>11510</v>
      </c>
      <c r="G7" s="37">
        <v>20665</v>
      </c>
      <c r="H7" s="37">
        <v>24095</v>
      </c>
      <c r="I7" s="37">
        <v>26117</v>
      </c>
      <c r="J7" s="37">
        <v>34787</v>
      </c>
      <c r="K7" s="37">
        <v>32214</v>
      </c>
      <c r="L7" s="37">
        <v>39831</v>
      </c>
      <c r="M7" s="37">
        <v>48086</v>
      </c>
      <c r="N7" s="37">
        <v>47711</v>
      </c>
      <c r="O7" s="37">
        <v>43269</v>
      </c>
      <c r="P7" s="37">
        <v>35916</v>
      </c>
      <c r="Q7" s="37">
        <v>34707</v>
      </c>
      <c r="R7" s="37">
        <v>40671</v>
      </c>
      <c r="S7" s="37">
        <v>42067</v>
      </c>
      <c r="T7" s="37">
        <v>39086</v>
      </c>
      <c r="U7" s="37">
        <v>44217</v>
      </c>
      <c r="V7" s="37">
        <v>44928</v>
      </c>
      <c r="W7" s="37">
        <v>53531</v>
      </c>
      <c r="X7" s="37">
        <v>55686</v>
      </c>
      <c r="Y7" s="37">
        <v>18315</v>
      </c>
      <c r="Z7" s="37">
        <v>31500</v>
      </c>
      <c r="AA7" s="13">
        <f t="shared" ref="AA7:AA63" si="9">SUM(B7:Z7)</f>
        <v>927800</v>
      </c>
    </row>
    <row r="8" spans="1:29" s="15" customFormat="1" x14ac:dyDescent="0.2">
      <c r="A8" s="18" t="s">
        <v>6</v>
      </c>
      <c r="B8" s="37">
        <v>1510</v>
      </c>
      <c r="C8" s="37">
        <v>1985</v>
      </c>
      <c r="D8" s="37">
        <v>4304</v>
      </c>
      <c r="E8" s="37">
        <v>3202</v>
      </c>
      <c r="F8" s="37">
        <v>1606</v>
      </c>
      <c r="G8" s="37">
        <v>1850</v>
      </c>
      <c r="H8" s="37">
        <v>2746</v>
      </c>
      <c r="I8" s="37">
        <v>2104</v>
      </c>
      <c r="J8" s="37">
        <v>2534</v>
      </c>
      <c r="K8" s="37">
        <v>3090</v>
      </c>
      <c r="L8" s="37">
        <v>3793</v>
      </c>
      <c r="M8" s="37">
        <v>4000</v>
      </c>
      <c r="N8" s="37">
        <v>4353</v>
      </c>
      <c r="O8" s="37">
        <v>4097</v>
      </c>
      <c r="P8" s="37">
        <v>7418</v>
      </c>
      <c r="Q8" s="37">
        <v>13907</v>
      </c>
      <c r="R8" s="37">
        <v>19747</v>
      </c>
      <c r="S8" s="37">
        <v>16812</v>
      </c>
      <c r="T8" s="37">
        <v>18224</v>
      </c>
      <c r="U8" s="37">
        <v>20146</v>
      </c>
      <c r="V8" s="37">
        <v>24903</v>
      </c>
      <c r="W8" s="37">
        <v>33582</v>
      </c>
      <c r="X8" s="37">
        <v>31121</v>
      </c>
      <c r="Y8" s="37">
        <v>2022</v>
      </c>
      <c r="Z8" s="37">
        <v>7549</v>
      </c>
      <c r="AA8" s="13">
        <f t="shared" si="9"/>
        <v>236605</v>
      </c>
    </row>
    <row r="9" spans="1:29" s="15" customFormat="1" x14ac:dyDescent="0.2">
      <c r="A9" s="18" t="s">
        <v>7</v>
      </c>
      <c r="B9" s="37">
        <v>411</v>
      </c>
      <c r="C9" s="37">
        <v>444</v>
      </c>
      <c r="D9" s="37">
        <v>2686</v>
      </c>
      <c r="E9" s="37">
        <v>1208</v>
      </c>
      <c r="F9" s="37">
        <v>328</v>
      </c>
      <c r="G9" s="37">
        <v>382</v>
      </c>
      <c r="H9" s="37">
        <v>493</v>
      </c>
      <c r="I9" s="37">
        <v>1084</v>
      </c>
      <c r="J9" s="37">
        <v>448</v>
      </c>
      <c r="K9" s="37">
        <v>467</v>
      </c>
      <c r="L9" s="37">
        <v>239</v>
      </c>
      <c r="M9" s="37">
        <v>882</v>
      </c>
      <c r="N9" s="37">
        <v>466</v>
      </c>
      <c r="O9" s="37">
        <v>290</v>
      </c>
      <c r="P9" s="37">
        <v>2715</v>
      </c>
      <c r="Q9" s="37">
        <v>1185</v>
      </c>
      <c r="R9" s="37">
        <v>1274</v>
      </c>
      <c r="S9" s="37">
        <v>655</v>
      </c>
      <c r="T9" s="37">
        <v>1535</v>
      </c>
      <c r="U9" s="37">
        <v>1042</v>
      </c>
      <c r="V9" s="37">
        <v>1144</v>
      </c>
      <c r="W9" s="37">
        <v>1483</v>
      </c>
      <c r="X9" s="37">
        <v>736</v>
      </c>
      <c r="Y9" s="37">
        <v>159</v>
      </c>
      <c r="Z9" s="37">
        <v>1215</v>
      </c>
      <c r="AA9" s="13">
        <f t="shared" si="9"/>
        <v>22971</v>
      </c>
    </row>
    <row r="10" spans="1:29" s="15" customFormat="1" x14ac:dyDescent="0.2">
      <c r="A10" s="18" t="s">
        <v>8</v>
      </c>
      <c r="B10" s="37">
        <v>3101</v>
      </c>
      <c r="C10" s="37">
        <v>2197</v>
      </c>
      <c r="D10" s="37">
        <v>2796</v>
      </c>
      <c r="E10" s="37">
        <v>3781</v>
      </c>
      <c r="F10" s="37">
        <v>2415</v>
      </c>
      <c r="G10" s="37">
        <v>4091</v>
      </c>
      <c r="H10" s="37">
        <v>5494</v>
      </c>
      <c r="I10" s="37">
        <v>7676</v>
      </c>
      <c r="J10" s="37">
        <v>10754</v>
      </c>
      <c r="K10" s="37">
        <v>10270</v>
      </c>
      <c r="L10" s="37">
        <v>11220</v>
      </c>
      <c r="M10" s="37">
        <v>10316</v>
      </c>
      <c r="N10" s="37">
        <v>10861</v>
      </c>
      <c r="O10" s="37">
        <v>13985</v>
      </c>
      <c r="P10" s="37">
        <v>14317</v>
      </c>
      <c r="Q10" s="37">
        <v>11625</v>
      </c>
      <c r="R10" s="37">
        <v>10276</v>
      </c>
      <c r="S10" s="37">
        <v>12187</v>
      </c>
      <c r="T10" s="37">
        <v>11056</v>
      </c>
      <c r="U10" s="37">
        <v>14042</v>
      </c>
      <c r="V10" s="37">
        <v>14184</v>
      </c>
      <c r="W10" s="37">
        <v>16323</v>
      </c>
      <c r="X10" s="37">
        <v>17312</v>
      </c>
      <c r="Y10" s="37">
        <v>3941</v>
      </c>
      <c r="Z10" s="37">
        <v>9348</v>
      </c>
      <c r="AA10" s="13">
        <f t="shared" si="9"/>
        <v>233568</v>
      </c>
    </row>
    <row r="11" spans="1:29" s="15" customFormat="1" x14ac:dyDescent="0.2">
      <c r="A11" s="18" t="s">
        <v>9</v>
      </c>
      <c r="B11" s="37">
        <v>44577</v>
      </c>
      <c r="C11" s="37">
        <v>81209</v>
      </c>
      <c r="D11" s="37">
        <v>43849</v>
      </c>
      <c r="E11" s="37">
        <v>59027</v>
      </c>
      <c r="F11" s="37">
        <v>17177</v>
      </c>
      <c r="G11" s="37">
        <v>24413</v>
      </c>
      <c r="H11" s="37">
        <v>28772</v>
      </c>
      <c r="I11" s="37">
        <v>25262</v>
      </c>
      <c r="J11" s="37">
        <v>32678</v>
      </c>
      <c r="K11" s="37">
        <v>34184</v>
      </c>
      <c r="L11" s="37">
        <v>37246</v>
      </c>
      <c r="M11" s="37">
        <v>42246</v>
      </c>
      <c r="N11" s="37">
        <v>46656</v>
      </c>
      <c r="O11" s="37">
        <v>29098</v>
      </c>
      <c r="P11" s="37">
        <v>35152</v>
      </c>
      <c r="Q11" s="37">
        <v>38551</v>
      </c>
      <c r="R11" s="37">
        <v>40473</v>
      </c>
      <c r="S11" s="37">
        <v>48862</v>
      </c>
      <c r="T11" s="37">
        <v>52748</v>
      </c>
      <c r="U11" s="37">
        <v>63275</v>
      </c>
      <c r="V11" s="37">
        <v>79370</v>
      </c>
      <c r="W11" s="37">
        <v>89028</v>
      </c>
      <c r="X11" s="37">
        <v>93208</v>
      </c>
      <c r="Y11" s="37">
        <v>16623</v>
      </c>
      <c r="Z11" s="37">
        <v>19878</v>
      </c>
      <c r="AA11" s="13">
        <f t="shared" si="9"/>
        <v>1123562</v>
      </c>
    </row>
    <row r="12" spans="1:29" s="15" customFormat="1" x14ac:dyDescent="0.2">
      <c r="A12" s="18" t="s">
        <v>10</v>
      </c>
      <c r="B12" s="37">
        <v>5623</v>
      </c>
      <c r="C12" s="37">
        <v>12319</v>
      </c>
      <c r="D12" s="37">
        <v>27251</v>
      </c>
      <c r="E12" s="37">
        <v>14051</v>
      </c>
      <c r="F12" s="37">
        <v>12419</v>
      </c>
      <c r="G12" s="37">
        <v>9274</v>
      </c>
      <c r="H12" s="37">
        <v>10708</v>
      </c>
      <c r="I12" s="37">
        <v>9676</v>
      </c>
      <c r="J12" s="37">
        <v>12532</v>
      </c>
      <c r="K12" s="37">
        <v>12627</v>
      </c>
      <c r="L12" s="37">
        <v>12826</v>
      </c>
      <c r="M12" s="37">
        <v>17594</v>
      </c>
      <c r="N12" s="37">
        <v>12800</v>
      </c>
      <c r="O12" s="37">
        <v>14406</v>
      </c>
      <c r="P12" s="37">
        <v>15228</v>
      </c>
      <c r="Q12" s="37">
        <v>15458</v>
      </c>
      <c r="R12" s="37">
        <v>16891</v>
      </c>
      <c r="S12" s="37">
        <v>15920</v>
      </c>
      <c r="T12" s="37">
        <v>19096</v>
      </c>
      <c r="U12" s="37">
        <v>20456</v>
      </c>
      <c r="V12" s="37">
        <v>24520</v>
      </c>
      <c r="W12" s="37">
        <v>26845</v>
      </c>
      <c r="X12" s="37">
        <v>25214</v>
      </c>
      <c r="Y12" s="37">
        <v>3873</v>
      </c>
      <c r="Z12" s="37">
        <v>10749</v>
      </c>
      <c r="AA12" s="13">
        <f t="shared" si="9"/>
        <v>378356</v>
      </c>
    </row>
    <row r="13" spans="1:29" s="15" customFormat="1" x14ac:dyDescent="0.2">
      <c r="A13" s="18" t="s">
        <v>11</v>
      </c>
      <c r="B13" s="37">
        <v>15640</v>
      </c>
      <c r="C13" s="37">
        <v>16726</v>
      </c>
      <c r="D13" s="37">
        <v>36243</v>
      </c>
      <c r="E13" s="37">
        <v>25222</v>
      </c>
      <c r="F13" s="37">
        <v>11598</v>
      </c>
      <c r="G13" s="37">
        <v>14849</v>
      </c>
      <c r="H13" s="37">
        <v>16390</v>
      </c>
      <c r="I13" s="37">
        <v>16805</v>
      </c>
      <c r="J13" s="37">
        <v>16342</v>
      </c>
      <c r="K13" s="37">
        <v>18247</v>
      </c>
      <c r="L13" s="37">
        <v>20758</v>
      </c>
      <c r="M13" s="37">
        <v>22465</v>
      </c>
      <c r="N13" s="37">
        <v>23845</v>
      </c>
      <c r="O13" s="37">
        <v>22767</v>
      </c>
      <c r="P13" s="37">
        <v>22222</v>
      </c>
      <c r="Q13" s="37">
        <v>26120</v>
      </c>
      <c r="R13" s="37">
        <v>30335</v>
      </c>
      <c r="S13" s="37">
        <v>33047</v>
      </c>
      <c r="T13" s="37">
        <v>37270</v>
      </c>
      <c r="U13" s="37">
        <v>35979</v>
      </c>
      <c r="V13" s="37">
        <v>46899</v>
      </c>
      <c r="W13" s="37">
        <v>62238</v>
      </c>
      <c r="X13" s="37">
        <v>66277</v>
      </c>
      <c r="Y13" s="37">
        <v>9212</v>
      </c>
      <c r="Z13" s="37">
        <v>40866</v>
      </c>
      <c r="AA13" s="13">
        <f t="shared" si="9"/>
        <v>688362</v>
      </c>
    </row>
    <row r="14" spans="1:29" s="15" customFormat="1" x14ac:dyDescent="0.2">
      <c r="A14" s="18" t="s">
        <v>12</v>
      </c>
      <c r="B14" s="37">
        <v>17230</v>
      </c>
      <c r="C14" s="37">
        <v>16151</v>
      </c>
      <c r="D14" s="37">
        <v>20441</v>
      </c>
      <c r="E14" s="37">
        <v>39229</v>
      </c>
      <c r="F14" s="37">
        <v>19867</v>
      </c>
      <c r="G14" s="37">
        <v>30730</v>
      </c>
      <c r="H14" s="37">
        <v>53447</v>
      </c>
      <c r="I14" s="37">
        <v>63834</v>
      </c>
      <c r="J14" s="37">
        <v>68825</v>
      </c>
      <c r="K14" s="37">
        <v>66417</v>
      </c>
      <c r="L14" s="37">
        <v>58525</v>
      </c>
      <c r="M14" s="37">
        <v>38918</v>
      </c>
      <c r="N14" s="37">
        <v>37478</v>
      </c>
      <c r="O14" s="37">
        <v>43043</v>
      </c>
      <c r="P14" s="37">
        <v>77651</v>
      </c>
      <c r="Q14" s="37">
        <v>73018</v>
      </c>
      <c r="R14" s="37">
        <v>80650</v>
      </c>
      <c r="S14" s="37">
        <v>74371</v>
      </c>
      <c r="T14" s="37">
        <v>64176</v>
      </c>
      <c r="U14" s="37">
        <v>66654</v>
      </c>
      <c r="V14" s="37">
        <v>74272</v>
      </c>
      <c r="W14" s="37">
        <v>65926</v>
      </c>
      <c r="X14" s="37">
        <v>82958</v>
      </c>
      <c r="Y14" s="37">
        <v>20641</v>
      </c>
      <c r="Z14" s="37">
        <v>30237</v>
      </c>
      <c r="AA14" s="13">
        <f t="shared" si="9"/>
        <v>1284689</v>
      </c>
    </row>
    <row r="15" spans="1:29" s="15" customFormat="1" x14ac:dyDescent="0.2">
      <c r="A15" s="18" t="s">
        <v>13</v>
      </c>
      <c r="B15" s="37">
        <v>1100</v>
      </c>
      <c r="C15" s="37">
        <v>1354</v>
      </c>
      <c r="D15" s="37">
        <v>4664</v>
      </c>
      <c r="E15" s="37">
        <v>4948</v>
      </c>
      <c r="F15" s="37">
        <v>1418</v>
      </c>
      <c r="G15" s="37">
        <v>1483</v>
      </c>
      <c r="H15" s="37">
        <v>2497</v>
      </c>
      <c r="I15" s="37">
        <v>2713</v>
      </c>
      <c r="J15" s="37">
        <v>2800</v>
      </c>
      <c r="K15" s="37">
        <v>2208</v>
      </c>
      <c r="L15" s="37">
        <v>2808</v>
      </c>
      <c r="M15" s="37">
        <v>4482</v>
      </c>
      <c r="N15" s="37">
        <v>3088</v>
      </c>
      <c r="O15" s="37">
        <v>2680</v>
      </c>
      <c r="P15" s="37">
        <v>2899</v>
      </c>
      <c r="Q15" s="37">
        <v>3254</v>
      </c>
      <c r="R15" s="37">
        <v>4143</v>
      </c>
      <c r="S15" s="37">
        <v>7320</v>
      </c>
      <c r="T15" s="37">
        <v>9112</v>
      </c>
      <c r="U15" s="37">
        <v>9504</v>
      </c>
      <c r="V15" s="37">
        <v>11004</v>
      </c>
      <c r="W15" s="37">
        <v>11055</v>
      </c>
      <c r="X15" s="37">
        <v>12335</v>
      </c>
      <c r="Y15" s="37">
        <v>1108</v>
      </c>
      <c r="Z15" s="37">
        <v>4445</v>
      </c>
      <c r="AA15" s="13">
        <f t="shared" si="9"/>
        <v>114422</v>
      </c>
    </row>
    <row r="16" spans="1:29" s="15" customFormat="1" x14ac:dyDescent="0.2">
      <c r="A16" s="18" t="s">
        <v>14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>
        <v>517</v>
      </c>
      <c r="P16" s="37">
        <v>938</v>
      </c>
      <c r="Q16" s="37">
        <v>859</v>
      </c>
      <c r="R16" s="37">
        <v>893</v>
      </c>
      <c r="S16" s="37">
        <v>963</v>
      </c>
      <c r="T16" s="37">
        <v>1273</v>
      </c>
      <c r="U16" s="37">
        <v>941</v>
      </c>
      <c r="V16" s="37">
        <v>1418</v>
      </c>
      <c r="W16" s="37">
        <v>5271</v>
      </c>
      <c r="X16" s="37">
        <v>4824</v>
      </c>
      <c r="Y16" s="37">
        <v>258</v>
      </c>
      <c r="Z16" s="37">
        <v>908</v>
      </c>
      <c r="AA16" s="13">
        <f t="shared" si="9"/>
        <v>19063</v>
      </c>
    </row>
    <row r="17" spans="1:27" s="15" customFormat="1" x14ac:dyDescent="0.2">
      <c r="A17" s="18" t="s">
        <v>15</v>
      </c>
      <c r="B17" s="37">
        <v>1129</v>
      </c>
      <c r="C17" s="37">
        <v>593</v>
      </c>
      <c r="D17" s="37">
        <v>2495</v>
      </c>
      <c r="E17" s="37">
        <v>1124</v>
      </c>
      <c r="F17" s="37">
        <v>973</v>
      </c>
      <c r="G17" s="37">
        <v>1629</v>
      </c>
      <c r="H17" s="37">
        <v>1119</v>
      </c>
      <c r="I17" s="37">
        <v>1042</v>
      </c>
      <c r="J17" s="37">
        <v>1394</v>
      </c>
      <c r="K17" s="37">
        <v>2461</v>
      </c>
      <c r="L17" s="37">
        <v>2780</v>
      </c>
      <c r="M17" s="37">
        <v>2148</v>
      </c>
      <c r="N17" s="37">
        <v>1488</v>
      </c>
      <c r="O17" s="37">
        <v>2109</v>
      </c>
      <c r="P17" s="37">
        <v>3771</v>
      </c>
      <c r="Q17" s="37">
        <v>1861</v>
      </c>
      <c r="R17" s="37">
        <v>1623</v>
      </c>
      <c r="S17" s="37">
        <v>2324</v>
      </c>
      <c r="T17" s="37">
        <v>2457</v>
      </c>
      <c r="U17" s="37">
        <v>2727</v>
      </c>
      <c r="V17" s="37">
        <v>3749</v>
      </c>
      <c r="W17" s="37">
        <v>2979</v>
      </c>
      <c r="X17" s="37">
        <v>3658</v>
      </c>
      <c r="Y17" s="37">
        <v>413</v>
      </c>
      <c r="Z17" s="37">
        <v>1046</v>
      </c>
      <c r="AA17" s="13">
        <f t="shared" si="9"/>
        <v>49092</v>
      </c>
    </row>
    <row r="18" spans="1:27" s="15" customFormat="1" x14ac:dyDescent="0.2">
      <c r="A18" s="18" t="s">
        <v>16</v>
      </c>
      <c r="B18" s="37">
        <v>102</v>
      </c>
      <c r="C18" s="37">
        <v>107</v>
      </c>
      <c r="D18" s="37">
        <v>265</v>
      </c>
      <c r="E18" s="37">
        <v>227</v>
      </c>
      <c r="F18" s="37">
        <v>218</v>
      </c>
      <c r="G18" s="37">
        <v>289</v>
      </c>
      <c r="H18" s="37">
        <v>291</v>
      </c>
      <c r="I18" s="37">
        <v>252</v>
      </c>
      <c r="J18" s="37">
        <v>181</v>
      </c>
      <c r="K18" s="37">
        <v>341</v>
      </c>
      <c r="L18" s="37">
        <v>220</v>
      </c>
      <c r="M18" s="37">
        <v>714</v>
      </c>
      <c r="N18" s="37">
        <v>522</v>
      </c>
      <c r="O18" s="37">
        <v>321</v>
      </c>
      <c r="P18" s="37">
        <v>257</v>
      </c>
      <c r="Q18" s="37">
        <v>220</v>
      </c>
      <c r="R18" s="37">
        <v>252</v>
      </c>
      <c r="S18" s="37">
        <v>400</v>
      </c>
      <c r="T18" s="37">
        <v>516</v>
      </c>
      <c r="U18" s="37">
        <v>712</v>
      </c>
      <c r="V18" s="37">
        <v>1103</v>
      </c>
      <c r="W18" s="37">
        <v>979</v>
      </c>
      <c r="X18" s="37">
        <v>1291</v>
      </c>
      <c r="Y18" s="37">
        <v>54</v>
      </c>
      <c r="Z18" s="37">
        <v>879</v>
      </c>
      <c r="AA18" s="13">
        <f t="shared" si="9"/>
        <v>10713</v>
      </c>
    </row>
    <row r="19" spans="1:27" s="15" customFormat="1" x14ac:dyDescent="0.2">
      <c r="A19" s="18" t="s">
        <v>17</v>
      </c>
      <c r="B19" s="37">
        <v>6429</v>
      </c>
      <c r="C19" s="37">
        <v>9870</v>
      </c>
      <c r="D19" s="37">
        <v>34874</v>
      </c>
      <c r="E19" s="37">
        <v>9476</v>
      </c>
      <c r="F19" s="37">
        <v>5646</v>
      </c>
      <c r="G19" s="37">
        <v>6694</v>
      </c>
      <c r="H19" s="37">
        <v>8120</v>
      </c>
      <c r="I19" s="37">
        <v>7593</v>
      </c>
      <c r="J19" s="37">
        <v>9019</v>
      </c>
      <c r="K19" s="37">
        <v>9693</v>
      </c>
      <c r="L19" s="37">
        <v>10624</v>
      </c>
      <c r="M19" s="37">
        <v>12493</v>
      </c>
      <c r="N19" s="37">
        <v>15233</v>
      </c>
      <c r="O19" s="37">
        <v>13381</v>
      </c>
      <c r="P19" s="37">
        <v>16509</v>
      </c>
      <c r="Q19" s="37">
        <v>17295</v>
      </c>
      <c r="R19" s="37">
        <v>16131</v>
      </c>
      <c r="S19" s="37">
        <v>21499</v>
      </c>
      <c r="T19" s="37">
        <v>26730</v>
      </c>
      <c r="U19" s="37">
        <v>23554</v>
      </c>
      <c r="V19" s="37">
        <v>23125</v>
      </c>
      <c r="W19" s="37">
        <v>27330</v>
      </c>
      <c r="X19" s="37">
        <v>28622</v>
      </c>
      <c r="Y19" s="37">
        <v>4147</v>
      </c>
      <c r="Z19" s="37">
        <v>11311</v>
      </c>
      <c r="AA19" s="13">
        <f t="shared" si="9"/>
        <v>375398</v>
      </c>
    </row>
    <row r="20" spans="1:27" s="15" customFormat="1" x14ac:dyDescent="0.2">
      <c r="A20" s="18" t="s">
        <v>18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>
        <v>306</v>
      </c>
      <c r="P20" s="37">
        <v>1597</v>
      </c>
      <c r="Q20" s="37">
        <v>1167</v>
      </c>
      <c r="R20" s="37">
        <v>1313</v>
      </c>
      <c r="S20" s="37">
        <v>1156</v>
      </c>
      <c r="T20" s="37">
        <v>1484</v>
      </c>
      <c r="U20" s="37">
        <v>963</v>
      </c>
      <c r="V20" s="37">
        <v>1763</v>
      </c>
      <c r="W20" s="37">
        <v>2350</v>
      </c>
      <c r="X20" s="37">
        <v>2172</v>
      </c>
      <c r="Y20" s="37">
        <v>337</v>
      </c>
      <c r="Z20" s="37">
        <v>633</v>
      </c>
      <c r="AA20" s="13">
        <f t="shared" si="9"/>
        <v>15241</v>
      </c>
    </row>
    <row r="21" spans="1:27" s="15" customFormat="1" ht="14.25" x14ac:dyDescent="0.2">
      <c r="A21" s="18" t="s">
        <v>68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>
        <v>24516</v>
      </c>
      <c r="P21" s="37">
        <v>24265</v>
      </c>
      <c r="Q21" s="37">
        <v>22727</v>
      </c>
      <c r="R21" s="37">
        <v>28113</v>
      </c>
      <c r="S21" s="37">
        <v>25356</v>
      </c>
      <c r="T21" s="37">
        <v>28690</v>
      </c>
      <c r="U21" s="37">
        <v>34379</v>
      </c>
      <c r="V21" s="37">
        <v>36857</v>
      </c>
      <c r="W21" s="37">
        <v>48167</v>
      </c>
      <c r="X21" s="37">
        <v>50055</v>
      </c>
      <c r="Y21" s="37">
        <v>21698</v>
      </c>
      <c r="Z21" s="37">
        <v>35959</v>
      </c>
      <c r="AA21" s="13">
        <f t="shared" si="9"/>
        <v>380782</v>
      </c>
    </row>
    <row r="22" spans="1:27" s="15" customFormat="1" x14ac:dyDescent="0.2">
      <c r="A22" s="18" t="s">
        <v>19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>
        <v>663</v>
      </c>
      <c r="P22" s="37">
        <v>982</v>
      </c>
      <c r="Q22" s="37">
        <v>1328</v>
      </c>
      <c r="R22" s="37">
        <v>1774</v>
      </c>
      <c r="S22" s="37">
        <v>1568</v>
      </c>
      <c r="T22" s="37">
        <v>1997</v>
      </c>
      <c r="U22" s="37">
        <v>1298</v>
      </c>
      <c r="V22" s="37">
        <v>1021</v>
      </c>
      <c r="W22" s="37">
        <v>1528</v>
      </c>
      <c r="X22" s="37">
        <v>2299</v>
      </c>
      <c r="Y22" s="37">
        <v>115</v>
      </c>
      <c r="Z22" s="37">
        <v>675</v>
      </c>
      <c r="AA22" s="13">
        <f t="shared" si="9"/>
        <v>15248</v>
      </c>
    </row>
    <row r="23" spans="1:27" s="15" customFormat="1" x14ac:dyDescent="0.2">
      <c r="A23" s="18" t="s">
        <v>20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>
        <v>743</v>
      </c>
      <c r="P23" s="37">
        <v>1051</v>
      </c>
      <c r="Q23" s="37">
        <v>2526</v>
      </c>
      <c r="R23" s="37">
        <v>1796</v>
      </c>
      <c r="S23" s="37">
        <v>2408</v>
      </c>
      <c r="T23" s="37">
        <v>2504</v>
      </c>
      <c r="U23" s="37">
        <v>1250</v>
      </c>
      <c r="V23" s="37">
        <v>1731</v>
      </c>
      <c r="W23" s="37">
        <v>2414</v>
      </c>
      <c r="X23" s="37">
        <v>3823</v>
      </c>
      <c r="Y23" s="37">
        <v>370</v>
      </c>
      <c r="Z23" s="37">
        <v>1180</v>
      </c>
      <c r="AA23" s="13">
        <f t="shared" si="9"/>
        <v>21796</v>
      </c>
    </row>
    <row r="24" spans="1:27" s="15" customFormat="1" x14ac:dyDescent="0.2">
      <c r="A24" s="18" t="s">
        <v>21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>
        <v>165</v>
      </c>
      <c r="P24" s="37">
        <v>472</v>
      </c>
      <c r="Q24" s="37">
        <v>149</v>
      </c>
      <c r="R24" s="37">
        <v>500</v>
      </c>
      <c r="S24" s="37">
        <v>367</v>
      </c>
      <c r="T24" s="37">
        <v>431</v>
      </c>
      <c r="U24" s="37">
        <v>750</v>
      </c>
      <c r="V24" s="37">
        <v>344</v>
      </c>
      <c r="W24" s="37">
        <v>509</v>
      </c>
      <c r="X24" s="37">
        <v>950</v>
      </c>
      <c r="Y24" s="37">
        <v>124</v>
      </c>
      <c r="Z24" s="37">
        <v>555</v>
      </c>
      <c r="AA24" s="13">
        <f t="shared" si="9"/>
        <v>5316</v>
      </c>
    </row>
    <row r="25" spans="1:27" s="15" customFormat="1" x14ac:dyDescent="0.2">
      <c r="A25" s="18" t="s">
        <v>22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>
        <v>68</v>
      </c>
      <c r="P25" s="37">
        <v>156</v>
      </c>
      <c r="Q25" s="37">
        <v>1045</v>
      </c>
      <c r="R25" s="37">
        <v>198</v>
      </c>
      <c r="S25" s="37">
        <v>852</v>
      </c>
      <c r="T25" s="37">
        <v>573</v>
      </c>
      <c r="U25" s="37">
        <v>298</v>
      </c>
      <c r="V25" s="37">
        <v>1421</v>
      </c>
      <c r="W25" s="37">
        <v>4120</v>
      </c>
      <c r="X25" s="37">
        <v>5373</v>
      </c>
      <c r="Y25" s="37">
        <v>705</v>
      </c>
      <c r="Z25" s="37">
        <v>686</v>
      </c>
      <c r="AA25" s="13">
        <f t="shared" si="9"/>
        <v>15495</v>
      </c>
    </row>
    <row r="26" spans="1:27" s="15" customFormat="1" x14ac:dyDescent="0.2">
      <c r="A26" s="18" t="s">
        <v>23</v>
      </c>
      <c r="B26" s="37">
        <v>815</v>
      </c>
      <c r="C26" s="37">
        <v>1888</v>
      </c>
      <c r="D26" s="37">
        <v>4792</v>
      </c>
      <c r="E26" s="37">
        <v>5104</v>
      </c>
      <c r="F26" s="37">
        <v>1790</v>
      </c>
      <c r="G26" s="37">
        <v>2220</v>
      </c>
      <c r="H26" s="37">
        <v>2832</v>
      </c>
      <c r="I26" s="37">
        <v>2295</v>
      </c>
      <c r="J26" s="37">
        <v>2451</v>
      </c>
      <c r="K26" s="37">
        <v>2922</v>
      </c>
      <c r="L26" s="37">
        <v>3005</v>
      </c>
      <c r="M26" s="37">
        <v>5729</v>
      </c>
      <c r="N26" s="37">
        <v>4056</v>
      </c>
      <c r="O26" s="37">
        <v>3596</v>
      </c>
      <c r="P26" s="37">
        <v>2717</v>
      </c>
      <c r="Q26" s="37">
        <v>3935</v>
      </c>
      <c r="R26" s="37">
        <v>3647</v>
      </c>
      <c r="S26" s="37">
        <v>4132</v>
      </c>
      <c r="T26" s="37">
        <v>5577</v>
      </c>
      <c r="U26" s="37">
        <v>6716</v>
      </c>
      <c r="V26" s="37">
        <v>9084</v>
      </c>
      <c r="W26" s="37">
        <v>10918</v>
      </c>
      <c r="X26" s="37">
        <v>12261</v>
      </c>
      <c r="Y26" s="37">
        <v>775</v>
      </c>
      <c r="Z26" s="37">
        <v>1856</v>
      </c>
      <c r="AA26" s="13">
        <f t="shared" si="9"/>
        <v>105113</v>
      </c>
    </row>
    <row r="27" spans="1:27" s="15" customFormat="1" x14ac:dyDescent="0.2">
      <c r="A27" s="18" t="s">
        <v>24</v>
      </c>
      <c r="B27" s="37">
        <v>2798</v>
      </c>
      <c r="C27" s="37">
        <v>4029</v>
      </c>
      <c r="D27" s="37">
        <v>2200</v>
      </c>
      <c r="E27" s="37">
        <v>2813</v>
      </c>
      <c r="F27" s="37">
        <v>2402</v>
      </c>
      <c r="G27" s="37">
        <v>3600</v>
      </c>
      <c r="H27" s="37">
        <v>3543</v>
      </c>
      <c r="I27" s="37">
        <v>3754</v>
      </c>
      <c r="J27" s="37">
        <v>3081</v>
      </c>
      <c r="K27" s="37">
        <v>3125</v>
      </c>
      <c r="L27" s="37">
        <v>3549</v>
      </c>
      <c r="M27" s="37">
        <v>6243</v>
      </c>
      <c r="N27" s="37">
        <v>14099</v>
      </c>
      <c r="O27" s="37">
        <v>13140</v>
      </c>
      <c r="P27" s="37">
        <v>13730</v>
      </c>
      <c r="Q27" s="37">
        <v>18119</v>
      </c>
      <c r="R27" s="37">
        <v>29990</v>
      </c>
      <c r="S27" s="37">
        <v>38094</v>
      </c>
      <c r="T27" s="37">
        <v>36126</v>
      </c>
      <c r="U27" s="37">
        <v>29593</v>
      </c>
      <c r="V27" s="37">
        <v>73064</v>
      </c>
      <c r="W27" s="37">
        <v>126613</v>
      </c>
      <c r="X27" s="37">
        <v>127968</v>
      </c>
      <c r="Y27" s="37">
        <v>10045</v>
      </c>
      <c r="Z27" s="37">
        <v>59878</v>
      </c>
      <c r="AA27" s="13">
        <f t="shared" si="9"/>
        <v>631596</v>
      </c>
    </row>
    <row r="28" spans="1:27" s="15" customFormat="1" x14ac:dyDescent="0.2">
      <c r="A28" s="18" t="s">
        <v>25</v>
      </c>
      <c r="B28" s="37">
        <v>124</v>
      </c>
      <c r="C28" s="37">
        <v>371</v>
      </c>
      <c r="D28" s="37">
        <v>912</v>
      </c>
      <c r="E28" s="37">
        <v>808</v>
      </c>
      <c r="F28" s="37">
        <v>422</v>
      </c>
      <c r="G28" s="37">
        <v>620</v>
      </c>
      <c r="H28" s="37">
        <v>1028</v>
      </c>
      <c r="I28" s="37">
        <v>745</v>
      </c>
      <c r="J28" s="37">
        <v>676</v>
      </c>
      <c r="K28" s="37">
        <v>981</v>
      </c>
      <c r="L28" s="37">
        <v>1484</v>
      </c>
      <c r="M28" s="37">
        <v>1273</v>
      </c>
      <c r="N28" s="37">
        <v>1619</v>
      </c>
      <c r="O28" s="37">
        <v>1385</v>
      </c>
      <c r="P28" s="37">
        <v>2038</v>
      </c>
      <c r="Q28" s="37">
        <v>1960</v>
      </c>
      <c r="R28" s="37">
        <v>2080</v>
      </c>
      <c r="S28" s="37">
        <v>2127</v>
      </c>
      <c r="T28" s="37">
        <v>2106</v>
      </c>
      <c r="U28" s="37">
        <v>2093</v>
      </c>
      <c r="V28" s="37">
        <v>3176</v>
      </c>
      <c r="W28" s="37">
        <v>3116</v>
      </c>
      <c r="X28" s="37">
        <v>4701</v>
      </c>
      <c r="Y28" s="37">
        <v>713</v>
      </c>
      <c r="Z28" s="37">
        <v>8276</v>
      </c>
      <c r="AA28" s="13">
        <f t="shared" si="9"/>
        <v>44834</v>
      </c>
    </row>
    <row r="29" spans="1:27" s="15" customFormat="1" x14ac:dyDescent="0.2">
      <c r="A29" s="18" t="s">
        <v>26</v>
      </c>
      <c r="B29" s="37">
        <v>4066</v>
      </c>
      <c r="C29" s="37">
        <v>2844</v>
      </c>
      <c r="D29" s="37">
        <v>1946</v>
      </c>
      <c r="E29" s="37">
        <v>4560</v>
      </c>
      <c r="F29" s="37">
        <v>2576</v>
      </c>
      <c r="G29" s="37">
        <v>2852</v>
      </c>
      <c r="H29" s="37">
        <v>3144</v>
      </c>
      <c r="I29" s="37">
        <v>3083</v>
      </c>
      <c r="J29" s="37">
        <v>4665</v>
      </c>
      <c r="K29" s="37">
        <v>4604</v>
      </c>
      <c r="L29" s="37">
        <v>4475</v>
      </c>
      <c r="M29" s="37">
        <v>5846</v>
      </c>
      <c r="N29" s="37">
        <v>6393</v>
      </c>
      <c r="O29" s="37">
        <v>7940</v>
      </c>
      <c r="P29" s="37">
        <v>8757</v>
      </c>
      <c r="Q29" s="37">
        <v>11490</v>
      </c>
      <c r="R29" s="37">
        <v>16488</v>
      </c>
      <c r="S29" s="37">
        <v>20688</v>
      </c>
      <c r="T29" s="37">
        <v>17113</v>
      </c>
      <c r="U29" s="37">
        <v>17128</v>
      </c>
      <c r="V29" s="37">
        <v>27936</v>
      </c>
      <c r="W29" s="37">
        <v>31218</v>
      </c>
      <c r="X29" s="37">
        <v>33439</v>
      </c>
      <c r="Y29" s="37">
        <v>4004</v>
      </c>
      <c r="Z29" s="37">
        <v>18275</v>
      </c>
      <c r="AA29" s="13">
        <f t="shared" si="9"/>
        <v>265530</v>
      </c>
    </row>
    <row r="30" spans="1:27" s="15" customFormat="1" x14ac:dyDescent="0.2">
      <c r="A30" s="18" t="s">
        <v>27</v>
      </c>
      <c r="B30" s="37">
        <v>9473</v>
      </c>
      <c r="C30" s="37">
        <v>8741</v>
      </c>
      <c r="D30" s="37">
        <v>11393</v>
      </c>
      <c r="E30" s="37">
        <v>9275</v>
      </c>
      <c r="F30" s="37">
        <v>5140</v>
      </c>
      <c r="G30" s="37">
        <v>3488</v>
      </c>
      <c r="H30" s="37">
        <v>3936</v>
      </c>
      <c r="I30" s="37">
        <v>4164</v>
      </c>
      <c r="J30" s="37">
        <v>5617</v>
      </c>
      <c r="K30" s="37">
        <v>5292</v>
      </c>
      <c r="L30" s="37">
        <v>4024</v>
      </c>
      <c r="M30" s="37">
        <v>6514</v>
      </c>
      <c r="N30" s="37">
        <v>6001</v>
      </c>
      <c r="O30" s="37">
        <v>9035</v>
      </c>
      <c r="P30" s="37">
        <v>11082</v>
      </c>
      <c r="Q30" s="37">
        <v>11987</v>
      </c>
      <c r="R30" s="37">
        <v>14221</v>
      </c>
      <c r="S30" s="37">
        <v>13451</v>
      </c>
      <c r="T30" s="37">
        <v>12496</v>
      </c>
      <c r="U30" s="37">
        <v>11147</v>
      </c>
      <c r="V30" s="37">
        <v>18478</v>
      </c>
      <c r="W30" s="37">
        <v>13463</v>
      </c>
      <c r="X30" s="37">
        <v>14962</v>
      </c>
      <c r="Y30" s="37">
        <v>2550</v>
      </c>
      <c r="Z30" s="37">
        <v>16436</v>
      </c>
      <c r="AA30" s="13">
        <f t="shared" si="9"/>
        <v>232366</v>
      </c>
    </row>
    <row r="31" spans="1:27" s="15" customFormat="1" x14ac:dyDescent="0.2">
      <c r="A31" s="18" t="s">
        <v>28</v>
      </c>
      <c r="B31" s="37">
        <v>687</v>
      </c>
      <c r="C31" s="37">
        <v>703</v>
      </c>
      <c r="D31" s="37">
        <v>959</v>
      </c>
      <c r="E31" s="37">
        <v>754</v>
      </c>
      <c r="F31" s="37">
        <v>577</v>
      </c>
      <c r="G31" s="37">
        <v>1783</v>
      </c>
      <c r="H31" s="37">
        <v>1272</v>
      </c>
      <c r="I31" s="37">
        <v>1218</v>
      </c>
      <c r="J31" s="37">
        <v>1327</v>
      </c>
      <c r="K31" s="37">
        <v>1642</v>
      </c>
      <c r="L31" s="37">
        <v>5336</v>
      </c>
      <c r="M31" s="37">
        <v>1769</v>
      </c>
      <c r="N31" s="37">
        <v>2836</v>
      </c>
      <c r="O31" s="37">
        <v>2794</v>
      </c>
      <c r="P31" s="37">
        <v>2783</v>
      </c>
      <c r="Q31" s="37">
        <v>2995</v>
      </c>
      <c r="R31" s="37">
        <v>6612</v>
      </c>
      <c r="S31" s="37">
        <v>4754</v>
      </c>
      <c r="T31" s="37">
        <v>3160</v>
      </c>
      <c r="U31" s="37">
        <v>5886</v>
      </c>
      <c r="V31" s="37">
        <v>7123</v>
      </c>
      <c r="W31" s="37">
        <v>12319</v>
      </c>
      <c r="X31" s="37">
        <v>8429</v>
      </c>
      <c r="Y31" s="37">
        <v>1407</v>
      </c>
      <c r="Z31" s="37">
        <v>4445</v>
      </c>
      <c r="AA31" s="13">
        <f t="shared" si="9"/>
        <v>83570</v>
      </c>
    </row>
    <row r="32" spans="1:27" s="15" customFormat="1" x14ac:dyDescent="0.2">
      <c r="A32" s="18" t="s">
        <v>29</v>
      </c>
      <c r="B32" s="37">
        <v>10265</v>
      </c>
      <c r="C32" s="37">
        <v>11238</v>
      </c>
      <c r="D32" s="37">
        <v>9088</v>
      </c>
      <c r="E32" s="37">
        <v>10993</v>
      </c>
      <c r="F32" s="37">
        <v>4804</v>
      </c>
      <c r="G32" s="37">
        <v>7546</v>
      </c>
      <c r="H32" s="37">
        <v>9262</v>
      </c>
      <c r="I32" s="37">
        <v>10837</v>
      </c>
      <c r="J32" s="37">
        <v>16283</v>
      </c>
      <c r="K32" s="37">
        <v>17873</v>
      </c>
      <c r="L32" s="37">
        <v>24098</v>
      </c>
      <c r="M32" s="37">
        <v>25274</v>
      </c>
      <c r="N32" s="37">
        <v>28048</v>
      </c>
      <c r="O32" s="37">
        <v>26200</v>
      </c>
      <c r="P32" s="37">
        <v>30681</v>
      </c>
      <c r="Q32" s="37">
        <v>29595</v>
      </c>
      <c r="R32" s="37">
        <v>28261</v>
      </c>
      <c r="S32" s="37">
        <v>27245</v>
      </c>
      <c r="T32" s="37">
        <v>22873</v>
      </c>
      <c r="U32" s="37">
        <v>20640</v>
      </c>
      <c r="V32" s="37">
        <v>24904</v>
      </c>
      <c r="W32" s="37">
        <v>32896</v>
      </c>
      <c r="X32" s="37">
        <v>33443</v>
      </c>
      <c r="Y32" s="37">
        <v>5472</v>
      </c>
      <c r="Z32" s="37">
        <v>13584</v>
      </c>
      <c r="AA32" s="13">
        <f t="shared" si="9"/>
        <v>481403</v>
      </c>
    </row>
    <row r="33" spans="1:27" s="15" customFormat="1" x14ac:dyDescent="0.2">
      <c r="A33" s="15" t="s">
        <v>0</v>
      </c>
      <c r="B33" s="37">
        <v>61033</v>
      </c>
      <c r="C33" s="37">
        <v>70199</v>
      </c>
      <c r="D33" s="37">
        <v>58269</v>
      </c>
      <c r="E33" s="37">
        <v>79087</v>
      </c>
      <c r="F33" s="37">
        <v>31946</v>
      </c>
      <c r="G33" s="37">
        <v>50496</v>
      </c>
      <c r="H33" s="37">
        <v>58799</v>
      </c>
      <c r="I33" s="37">
        <v>63415</v>
      </c>
      <c r="J33" s="37">
        <v>87125</v>
      </c>
      <c r="K33" s="37">
        <v>84513</v>
      </c>
      <c r="L33" s="37">
        <v>116909</v>
      </c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13">
        <f t="shared" si="9"/>
        <v>761791</v>
      </c>
    </row>
    <row r="34" spans="1:27" s="15" customFormat="1" x14ac:dyDescent="0.2">
      <c r="A34" s="18" t="s">
        <v>30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>
        <v>99985</v>
      </c>
      <c r="N34" s="37">
        <v>88882</v>
      </c>
      <c r="O34" s="37">
        <v>74959</v>
      </c>
      <c r="P34" s="37">
        <v>72601</v>
      </c>
      <c r="Q34" s="37">
        <v>71153</v>
      </c>
      <c r="R34" s="37">
        <v>74076</v>
      </c>
      <c r="S34" s="37">
        <v>76630</v>
      </c>
      <c r="T34" s="37">
        <v>85042</v>
      </c>
      <c r="U34" s="37">
        <v>93782</v>
      </c>
      <c r="V34" s="37">
        <v>100692</v>
      </c>
      <c r="W34" s="37">
        <v>100520</v>
      </c>
      <c r="X34" s="37">
        <v>106103</v>
      </c>
      <c r="Y34" s="37">
        <v>25109</v>
      </c>
      <c r="Z34" s="37">
        <v>89612</v>
      </c>
      <c r="AA34" s="13">
        <f t="shared" si="9"/>
        <v>1159146</v>
      </c>
    </row>
    <row r="35" spans="1:27" s="15" customFormat="1" x14ac:dyDescent="0.2">
      <c r="A35" s="18" t="s">
        <v>31</v>
      </c>
      <c r="B35" s="37">
        <v>12198</v>
      </c>
      <c r="C35" s="37">
        <v>12411</v>
      </c>
      <c r="D35" s="37">
        <v>11421</v>
      </c>
      <c r="E35" s="37">
        <v>17037</v>
      </c>
      <c r="F35" s="37">
        <v>6103</v>
      </c>
      <c r="G35" s="37">
        <v>10615</v>
      </c>
      <c r="H35" s="37">
        <v>11250</v>
      </c>
      <c r="I35" s="37">
        <v>11871</v>
      </c>
      <c r="J35" s="37">
        <v>16721</v>
      </c>
      <c r="K35" s="37">
        <v>15533</v>
      </c>
      <c r="L35" s="37">
        <v>20026</v>
      </c>
      <c r="M35" s="37">
        <v>31706</v>
      </c>
      <c r="N35" s="37">
        <v>33213</v>
      </c>
      <c r="O35" s="37">
        <v>36015</v>
      </c>
      <c r="P35" s="37">
        <v>64467</v>
      </c>
      <c r="Q35" s="37">
        <v>80991</v>
      </c>
      <c r="R35" s="37">
        <v>104926</v>
      </c>
      <c r="S35" s="37">
        <v>97097</v>
      </c>
      <c r="T35" s="37">
        <v>135255</v>
      </c>
      <c r="U35" s="37">
        <v>152748</v>
      </c>
      <c r="V35" s="37">
        <v>185628</v>
      </c>
      <c r="W35" s="37">
        <v>166620</v>
      </c>
      <c r="X35" s="37">
        <v>165459</v>
      </c>
      <c r="Y35" s="37">
        <v>23172</v>
      </c>
      <c r="Z35" s="37">
        <v>52786</v>
      </c>
      <c r="AA35" s="13">
        <f t="shared" si="9"/>
        <v>1475269</v>
      </c>
    </row>
    <row r="36" spans="1:27" s="15" customFormat="1" x14ac:dyDescent="0.2">
      <c r="A36" s="18" t="s">
        <v>32</v>
      </c>
      <c r="B36" s="37">
        <v>1186</v>
      </c>
      <c r="C36" s="37">
        <v>2923</v>
      </c>
      <c r="D36" s="37">
        <v>2203</v>
      </c>
      <c r="E36" s="37">
        <v>11685</v>
      </c>
      <c r="F36" s="37">
        <v>10215</v>
      </c>
      <c r="G36" s="37">
        <v>2871</v>
      </c>
      <c r="H36" s="37">
        <v>1760</v>
      </c>
      <c r="I36" s="37">
        <v>1954</v>
      </c>
      <c r="J36" s="37">
        <v>1421</v>
      </c>
      <c r="K36" s="37">
        <v>1859</v>
      </c>
      <c r="L36" s="37">
        <v>2953</v>
      </c>
      <c r="M36" s="37">
        <v>3462</v>
      </c>
      <c r="N36" s="37">
        <v>2276</v>
      </c>
      <c r="O36" s="37">
        <v>2435</v>
      </c>
      <c r="P36" s="37">
        <v>2917</v>
      </c>
      <c r="Q36" s="37">
        <v>4950</v>
      </c>
      <c r="R36" s="37">
        <v>6339</v>
      </c>
      <c r="S36" s="37">
        <v>5275</v>
      </c>
      <c r="T36" s="37">
        <v>6035</v>
      </c>
      <c r="U36" s="37">
        <v>7701</v>
      </c>
      <c r="V36" s="37">
        <v>10409</v>
      </c>
      <c r="W36" s="37">
        <v>30457</v>
      </c>
      <c r="X36" s="37">
        <v>16929</v>
      </c>
      <c r="Y36" s="37">
        <v>2058</v>
      </c>
      <c r="Z36" s="37">
        <v>14205</v>
      </c>
      <c r="AA36" s="13">
        <f t="shared" si="9"/>
        <v>156478</v>
      </c>
    </row>
    <row r="37" spans="1:27" s="15" customFormat="1" x14ac:dyDescent="0.2">
      <c r="A37" s="18" t="s">
        <v>33</v>
      </c>
      <c r="B37" s="37">
        <v>1711</v>
      </c>
      <c r="C37" s="37">
        <v>2521</v>
      </c>
      <c r="D37" s="37">
        <v>1972</v>
      </c>
      <c r="E37" s="37">
        <v>3835</v>
      </c>
      <c r="F37" s="37">
        <v>4154</v>
      </c>
      <c r="G37" s="37">
        <v>3825</v>
      </c>
      <c r="H37" s="37">
        <v>4014</v>
      </c>
      <c r="I37" s="37">
        <v>3226</v>
      </c>
      <c r="J37" s="37">
        <v>2947</v>
      </c>
      <c r="K37" s="37">
        <v>3244</v>
      </c>
      <c r="L37" s="37">
        <v>4776</v>
      </c>
      <c r="M37" s="37">
        <v>5840</v>
      </c>
      <c r="N37" s="37">
        <v>6310</v>
      </c>
      <c r="O37" s="37">
        <v>6333</v>
      </c>
      <c r="P37" s="37">
        <v>6458</v>
      </c>
      <c r="Q37" s="37">
        <v>5837</v>
      </c>
      <c r="R37" s="37">
        <v>6846</v>
      </c>
      <c r="S37" s="37">
        <v>7038</v>
      </c>
      <c r="T37" s="37">
        <v>8961</v>
      </c>
      <c r="U37" s="37">
        <v>9553</v>
      </c>
      <c r="V37" s="37">
        <v>13413</v>
      </c>
      <c r="W37" s="37">
        <v>15936</v>
      </c>
      <c r="X37" s="37">
        <v>21856</v>
      </c>
      <c r="Y37" s="37">
        <v>10133</v>
      </c>
      <c r="Z37" s="37">
        <v>8881</v>
      </c>
      <c r="AA37" s="13">
        <f t="shared" si="9"/>
        <v>169620</v>
      </c>
    </row>
    <row r="38" spans="1:27" s="15" customFormat="1" x14ac:dyDescent="0.2">
      <c r="A38" s="18" t="s">
        <v>34</v>
      </c>
      <c r="B38" s="37">
        <v>803</v>
      </c>
      <c r="C38" s="37">
        <v>1242</v>
      </c>
      <c r="D38" s="37">
        <v>1750</v>
      </c>
      <c r="E38" s="37">
        <v>2020</v>
      </c>
      <c r="F38" s="37">
        <v>1070</v>
      </c>
      <c r="G38" s="37">
        <v>1132</v>
      </c>
      <c r="H38" s="37">
        <v>1376</v>
      </c>
      <c r="I38" s="37">
        <v>1392</v>
      </c>
      <c r="J38" s="37">
        <v>1593</v>
      </c>
      <c r="K38" s="37">
        <v>1760</v>
      </c>
      <c r="L38" s="37">
        <v>2227</v>
      </c>
      <c r="M38" s="37">
        <v>2397</v>
      </c>
      <c r="N38" s="37">
        <v>2391</v>
      </c>
      <c r="O38" s="37">
        <v>2710</v>
      </c>
      <c r="P38" s="37">
        <v>10459</v>
      </c>
      <c r="Q38" s="37">
        <v>8099</v>
      </c>
      <c r="R38" s="37">
        <v>2298</v>
      </c>
      <c r="S38" s="37">
        <v>3465</v>
      </c>
      <c r="T38" s="37">
        <v>4216</v>
      </c>
      <c r="U38" s="37">
        <v>3911</v>
      </c>
      <c r="V38" s="37">
        <v>3328</v>
      </c>
      <c r="W38" s="37">
        <v>4707</v>
      </c>
      <c r="X38" s="37">
        <v>10858</v>
      </c>
      <c r="Y38" s="37">
        <v>1920</v>
      </c>
      <c r="Z38" s="37">
        <v>1565</v>
      </c>
      <c r="AA38" s="13">
        <f t="shared" si="9"/>
        <v>78689</v>
      </c>
    </row>
    <row r="39" spans="1:27" s="15" customFormat="1" x14ac:dyDescent="0.2">
      <c r="A39" s="18" t="s">
        <v>35</v>
      </c>
      <c r="B39" s="37">
        <v>3345</v>
      </c>
      <c r="C39" s="37">
        <v>5805</v>
      </c>
      <c r="D39" s="37">
        <v>12393</v>
      </c>
      <c r="E39" s="37">
        <v>7887</v>
      </c>
      <c r="F39" s="37">
        <v>5051</v>
      </c>
      <c r="G39" s="37">
        <v>5986</v>
      </c>
      <c r="H39" s="37">
        <v>10115</v>
      </c>
      <c r="I39" s="37">
        <v>6385</v>
      </c>
      <c r="J39" s="37">
        <v>6459</v>
      </c>
      <c r="K39" s="37">
        <v>6343</v>
      </c>
      <c r="L39" s="37">
        <v>8286</v>
      </c>
      <c r="M39" s="37">
        <v>9215</v>
      </c>
      <c r="N39" s="37">
        <v>9963</v>
      </c>
      <c r="O39" s="37">
        <v>9909</v>
      </c>
      <c r="P39" s="37">
        <v>9665</v>
      </c>
      <c r="Q39" s="37">
        <v>10627</v>
      </c>
      <c r="R39" s="37">
        <v>9993</v>
      </c>
      <c r="S39" s="37">
        <v>11721</v>
      </c>
      <c r="T39" s="37">
        <v>17284</v>
      </c>
      <c r="U39" s="37">
        <v>12759</v>
      </c>
      <c r="V39" s="37">
        <v>15657</v>
      </c>
      <c r="W39" s="37">
        <v>18499</v>
      </c>
      <c r="X39" s="37">
        <v>18663</v>
      </c>
      <c r="Y39" s="37">
        <v>2786</v>
      </c>
      <c r="Z39" s="37">
        <v>8255</v>
      </c>
      <c r="AA39" s="13">
        <f t="shared" si="9"/>
        <v>243051</v>
      </c>
    </row>
    <row r="40" spans="1:27" s="15" customFormat="1" x14ac:dyDescent="0.2">
      <c r="A40" s="18" t="s">
        <v>36</v>
      </c>
      <c r="B40" s="37">
        <v>5572</v>
      </c>
      <c r="C40" s="37">
        <v>6699</v>
      </c>
      <c r="D40" s="37">
        <v>9800</v>
      </c>
      <c r="E40" s="37">
        <v>11159</v>
      </c>
      <c r="F40" s="37">
        <v>3864</v>
      </c>
      <c r="G40" s="37">
        <v>4876</v>
      </c>
      <c r="H40" s="37">
        <v>6874</v>
      </c>
      <c r="I40" s="37">
        <v>6772</v>
      </c>
      <c r="J40" s="37">
        <v>20001</v>
      </c>
      <c r="K40" s="37">
        <v>12981</v>
      </c>
      <c r="L40" s="37">
        <v>8921</v>
      </c>
      <c r="M40" s="37">
        <v>18313</v>
      </c>
      <c r="N40" s="37">
        <v>12502</v>
      </c>
      <c r="O40" s="37">
        <v>17417</v>
      </c>
      <c r="P40" s="37">
        <v>112309</v>
      </c>
      <c r="Q40" s="37">
        <v>145280</v>
      </c>
      <c r="R40" s="37">
        <v>126972</v>
      </c>
      <c r="S40" s="37">
        <v>128121</v>
      </c>
      <c r="T40" s="37">
        <v>169413</v>
      </c>
      <c r="U40" s="37">
        <v>127535</v>
      </c>
      <c r="V40" s="37">
        <v>141675</v>
      </c>
      <c r="W40" s="37">
        <v>136663</v>
      </c>
      <c r="X40" s="37">
        <v>159909</v>
      </c>
      <c r="Y40" s="37">
        <v>3341</v>
      </c>
      <c r="Z40" s="37">
        <v>25944</v>
      </c>
      <c r="AA40" s="13">
        <f t="shared" si="9"/>
        <v>1422913</v>
      </c>
    </row>
    <row r="41" spans="1:27" s="15" customFormat="1" x14ac:dyDescent="0.2">
      <c r="A41" s="18" t="s">
        <v>37</v>
      </c>
      <c r="B41" s="37">
        <v>7910</v>
      </c>
      <c r="C41" s="37">
        <v>6288</v>
      </c>
      <c r="D41" s="37">
        <v>7309</v>
      </c>
      <c r="E41" s="37">
        <v>10218</v>
      </c>
      <c r="F41" s="37">
        <v>5178</v>
      </c>
      <c r="G41" s="37">
        <v>8537</v>
      </c>
      <c r="H41" s="37">
        <v>11313</v>
      </c>
      <c r="I41" s="37">
        <v>13371</v>
      </c>
      <c r="J41" s="37">
        <v>15605</v>
      </c>
      <c r="K41" s="37">
        <v>17476</v>
      </c>
      <c r="L41" s="37">
        <v>23793</v>
      </c>
      <c r="M41" s="37">
        <v>25034</v>
      </c>
      <c r="N41" s="37">
        <v>26061</v>
      </c>
      <c r="O41" s="37">
        <v>26111</v>
      </c>
      <c r="P41" s="37">
        <v>28531</v>
      </c>
      <c r="Q41" s="37">
        <v>28574</v>
      </c>
      <c r="R41" s="37">
        <v>26169</v>
      </c>
      <c r="S41" s="37">
        <v>31796</v>
      </c>
      <c r="T41" s="37">
        <v>30770</v>
      </c>
      <c r="U41" s="37">
        <v>26758</v>
      </c>
      <c r="V41" s="37">
        <v>30139</v>
      </c>
      <c r="W41" s="37">
        <v>46005</v>
      </c>
      <c r="X41" s="37">
        <v>52134</v>
      </c>
      <c r="Y41" s="37">
        <v>8529</v>
      </c>
      <c r="Z41" s="37">
        <v>18138</v>
      </c>
      <c r="AA41" s="13">
        <f t="shared" si="9"/>
        <v>531747</v>
      </c>
    </row>
    <row r="42" spans="1:27" s="15" customFormat="1" x14ac:dyDescent="0.2">
      <c r="A42" s="18" t="s">
        <v>38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>
        <v>5720</v>
      </c>
      <c r="N42" s="37">
        <v>5412</v>
      </c>
      <c r="O42" s="37">
        <v>7825</v>
      </c>
      <c r="P42" s="37">
        <v>7366</v>
      </c>
      <c r="Q42" s="37">
        <v>6943</v>
      </c>
      <c r="R42" s="37">
        <v>7728</v>
      </c>
      <c r="S42" s="37">
        <v>9686</v>
      </c>
      <c r="T42" s="37">
        <v>8863</v>
      </c>
      <c r="U42" s="37">
        <v>10485</v>
      </c>
      <c r="V42" s="37">
        <v>11537</v>
      </c>
      <c r="W42" s="37">
        <v>14980</v>
      </c>
      <c r="X42" s="37">
        <v>13980</v>
      </c>
      <c r="Y42" s="37">
        <v>2769</v>
      </c>
      <c r="Z42" s="37">
        <v>6358</v>
      </c>
      <c r="AA42" s="13">
        <f t="shared" si="9"/>
        <v>119652</v>
      </c>
    </row>
    <row r="43" spans="1:27" s="15" customFormat="1" x14ac:dyDescent="0.2">
      <c r="A43" s="18" t="s">
        <v>39</v>
      </c>
      <c r="B43" s="37">
        <v>2026</v>
      </c>
      <c r="C43" s="37">
        <v>1922</v>
      </c>
      <c r="D43" s="37">
        <v>1971</v>
      </c>
      <c r="E43" s="37">
        <v>3252</v>
      </c>
      <c r="F43" s="37">
        <v>1616</v>
      </c>
      <c r="G43" s="37">
        <v>2687</v>
      </c>
      <c r="H43" s="37">
        <v>3202</v>
      </c>
      <c r="I43" s="37">
        <v>2091</v>
      </c>
      <c r="J43" s="37">
        <v>3255</v>
      </c>
      <c r="K43" s="37">
        <v>3830</v>
      </c>
      <c r="L43" s="37">
        <v>3964</v>
      </c>
      <c r="M43" s="37">
        <v>5111</v>
      </c>
      <c r="N43" s="37">
        <v>5074</v>
      </c>
      <c r="O43" s="37">
        <v>4978</v>
      </c>
      <c r="P43" s="37">
        <v>5807</v>
      </c>
      <c r="Q43" s="37">
        <v>6421</v>
      </c>
      <c r="R43" s="37">
        <v>6171</v>
      </c>
      <c r="S43" s="37">
        <v>7491</v>
      </c>
      <c r="T43" s="37">
        <v>6627</v>
      </c>
      <c r="U43" s="37">
        <v>5890</v>
      </c>
      <c r="V43" s="37">
        <v>9875</v>
      </c>
      <c r="W43" s="37">
        <v>21038</v>
      </c>
      <c r="X43" s="37">
        <v>23970</v>
      </c>
      <c r="Y43" s="37">
        <v>8112</v>
      </c>
      <c r="Z43" s="37">
        <v>18887</v>
      </c>
      <c r="AA43" s="13">
        <f t="shared" si="9"/>
        <v>165268</v>
      </c>
    </row>
    <row r="44" spans="1:27" s="15" customFormat="1" x14ac:dyDescent="0.2">
      <c r="A44" s="18" t="s">
        <v>40</v>
      </c>
      <c r="B44" s="37">
        <v>2222</v>
      </c>
      <c r="C44" s="37">
        <v>2763</v>
      </c>
      <c r="D44" s="37">
        <v>4038</v>
      </c>
      <c r="E44" s="37">
        <v>3636</v>
      </c>
      <c r="F44" s="37">
        <v>1897</v>
      </c>
      <c r="G44" s="37">
        <v>1996</v>
      </c>
      <c r="H44" s="37">
        <v>3595</v>
      </c>
      <c r="I44" s="37">
        <v>3238</v>
      </c>
      <c r="J44" s="37">
        <v>4250</v>
      </c>
      <c r="K44" s="37">
        <v>4369</v>
      </c>
      <c r="L44" s="37">
        <v>3808</v>
      </c>
      <c r="M44" s="37">
        <v>4182</v>
      </c>
      <c r="N44" s="37">
        <v>3766</v>
      </c>
      <c r="O44" s="37">
        <v>4598</v>
      </c>
      <c r="P44" s="37">
        <v>6832</v>
      </c>
      <c r="Q44" s="37">
        <v>6540</v>
      </c>
      <c r="R44" s="37">
        <v>6227</v>
      </c>
      <c r="S44" s="37">
        <v>8757</v>
      </c>
      <c r="T44" s="37">
        <v>9943</v>
      </c>
      <c r="U44" s="37">
        <v>9336</v>
      </c>
      <c r="V44" s="37">
        <v>12393</v>
      </c>
      <c r="W44" s="37">
        <v>15977</v>
      </c>
      <c r="X44" s="37">
        <v>16862</v>
      </c>
      <c r="Y44" s="37">
        <v>2512</v>
      </c>
      <c r="Z44" s="37">
        <v>10562</v>
      </c>
      <c r="AA44" s="13">
        <f t="shared" si="9"/>
        <v>154299</v>
      </c>
    </row>
    <row r="45" spans="1:27" s="15" customFormat="1" x14ac:dyDescent="0.2">
      <c r="A45" s="18" t="s">
        <v>41</v>
      </c>
      <c r="B45" s="37">
        <v>1659</v>
      </c>
      <c r="C45" s="37">
        <v>2325</v>
      </c>
      <c r="D45" s="37">
        <v>3496</v>
      </c>
      <c r="E45" s="37">
        <v>4015</v>
      </c>
      <c r="F45" s="37">
        <v>2120</v>
      </c>
      <c r="G45" s="37">
        <v>2442</v>
      </c>
      <c r="H45" s="37">
        <v>3472</v>
      </c>
      <c r="I45" s="37">
        <v>3523</v>
      </c>
      <c r="J45" s="37">
        <v>4500</v>
      </c>
      <c r="K45" s="37">
        <v>4149</v>
      </c>
      <c r="L45" s="37">
        <v>4426</v>
      </c>
      <c r="M45" s="37">
        <v>5879</v>
      </c>
      <c r="N45" s="37">
        <v>5442</v>
      </c>
      <c r="O45" s="37">
        <v>5786</v>
      </c>
      <c r="P45" s="37">
        <v>6488</v>
      </c>
      <c r="Q45" s="37">
        <v>6314</v>
      </c>
      <c r="R45" s="37">
        <v>8080</v>
      </c>
      <c r="S45" s="37">
        <v>11433</v>
      </c>
      <c r="T45" s="37">
        <v>13134</v>
      </c>
      <c r="U45" s="37">
        <v>14986</v>
      </c>
      <c r="V45" s="37">
        <v>18931</v>
      </c>
      <c r="W45" s="37">
        <v>26624</v>
      </c>
      <c r="X45" s="37">
        <v>25366</v>
      </c>
      <c r="Y45" s="37">
        <v>3894</v>
      </c>
      <c r="Z45" s="37">
        <v>9317</v>
      </c>
      <c r="AA45" s="13">
        <f t="shared" si="9"/>
        <v>197801</v>
      </c>
    </row>
    <row r="46" spans="1:27" s="15" customFormat="1" x14ac:dyDescent="0.2">
      <c r="A46" s="18" t="s">
        <v>42</v>
      </c>
      <c r="B46" s="37">
        <v>719</v>
      </c>
      <c r="C46" s="37">
        <v>723</v>
      </c>
      <c r="D46" s="37">
        <v>3291</v>
      </c>
      <c r="E46" s="37">
        <v>2388</v>
      </c>
      <c r="F46" s="37">
        <v>1581</v>
      </c>
      <c r="G46" s="37">
        <v>1515</v>
      </c>
      <c r="H46" s="37">
        <v>2704</v>
      </c>
      <c r="I46" s="37">
        <v>1898</v>
      </c>
      <c r="J46" s="37">
        <v>2776</v>
      </c>
      <c r="K46" s="37">
        <v>2768</v>
      </c>
      <c r="L46" s="37">
        <v>3950</v>
      </c>
      <c r="M46" s="37">
        <v>4872</v>
      </c>
      <c r="N46" s="37">
        <v>4905</v>
      </c>
      <c r="O46" s="37">
        <v>3905</v>
      </c>
      <c r="P46" s="37">
        <v>3490</v>
      </c>
      <c r="Q46" s="37">
        <v>4752</v>
      </c>
      <c r="R46" s="37">
        <v>4060</v>
      </c>
      <c r="S46" s="37">
        <v>4541</v>
      </c>
      <c r="T46" s="37">
        <v>6371</v>
      </c>
      <c r="U46" s="37">
        <v>6705</v>
      </c>
      <c r="V46" s="37">
        <v>12531</v>
      </c>
      <c r="W46" s="37">
        <v>11608</v>
      </c>
      <c r="X46" s="37">
        <v>18095</v>
      </c>
      <c r="Y46" s="37">
        <v>1747</v>
      </c>
      <c r="Z46" s="37">
        <v>6691</v>
      </c>
      <c r="AA46" s="13">
        <f t="shared" si="9"/>
        <v>118586</v>
      </c>
    </row>
    <row r="47" spans="1:27" s="15" customFormat="1" x14ac:dyDescent="0.2">
      <c r="A47" s="18" t="s">
        <v>43</v>
      </c>
      <c r="B47" s="37">
        <v>2386</v>
      </c>
      <c r="C47" s="37">
        <v>3797</v>
      </c>
      <c r="D47" s="37">
        <v>7126</v>
      </c>
      <c r="E47" s="37">
        <v>8408</v>
      </c>
      <c r="F47" s="37">
        <v>3759</v>
      </c>
      <c r="G47" s="37">
        <v>3225</v>
      </c>
      <c r="H47" s="37">
        <v>4910</v>
      </c>
      <c r="I47" s="37">
        <v>8148</v>
      </c>
      <c r="J47" s="37">
        <v>5245</v>
      </c>
      <c r="K47" s="37">
        <v>7126</v>
      </c>
      <c r="L47" s="37">
        <v>10553</v>
      </c>
      <c r="M47" s="37">
        <v>23425</v>
      </c>
      <c r="N47" s="37">
        <v>27922</v>
      </c>
      <c r="O47" s="37">
        <v>9029</v>
      </c>
      <c r="P47" s="37">
        <v>8710</v>
      </c>
      <c r="Q47" s="37">
        <v>5916</v>
      </c>
      <c r="R47" s="37">
        <v>8090</v>
      </c>
      <c r="S47" s="37">
        <v>6402</v>
      </c>
      <c r="T47" s="37">
        <v>5541</v>
      </c>
      <c r="U47" s="37">
        <v>5845</v>
      </c>
      <c r="V47" s="37">
        <v>7899</v>
      </c>
      <c r="W47" s="37">
        <v>10282</v>
      </c>
      <c r="X47" s="37">
        <v>8012</v>
      </c>
      <c r="Y47" s="37">
        <v>1286</v>
      </c>
      <c r="Z47" s="37">
        <v>4795</v>
      </c>
      <c r="AA47" s="13">
        <f t="shared" si="9"/>
        <v>197837</v>
      </c>
    </row>
    <row r="48" spans="1:27" s="15" customFormat="1" x14ac:dyDescent="0.2">
      <c r="A48" s="18" t="s">
        <v>44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>
        <v>74</v>
      </c>
      <c r="P48" s="37">
        <v>251</v>
      </c>
      <c r="Q48" s="37">
        <v>165</v>
      </c>
      <c r="R48" s="37">
        <v>225</v>
      </c>
      <c r="S48" s="37">
        <v>477</v>
      </c>
      <c r="T48" s="37">
        <v>364</v>
      </c>
      <c r="U48" s="37">
        <v>229</v>
      </c>
      <c r="V48" s="37">
        <v>492</v>
      </c>
      <c r="W48" s="37">
        <v>1012</v>
      </c>
      <c r="X48" s="37">
        <v>902</v>
      </c>
      <c r="Y48" s="37">
        <v>146</v>
      </c>
      <c r="Z48" s="37">
        <v>347</v>
      </c>
      <c r="AA48" s="13">
        <f t="shared" si="9"/>
        <v>4684</v>
      </c>
    </row>
    <row r="49" spans="1:27" s="15" customFormat="1" x14ac:dyDescent="0.2">
      <c r="A49" s="18" t="s">
        <v>45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>
        <v>515</v>
      </c>
      <c r="P49" s="37">
        <v>968</v>
      </c>
      <c r="Q49" s="37">
        <v>741</v>
      </c>
      <c r="R49" s="37">
        <v>1269</v>
      </c>
      <c r="S49" s="37">
        <v>1677</v>
      </c>
      <c r="T49" s="37">
        <v>2401</v>
      </c>
      <c r="U49" s="37">
        <v>1256</v>
      </c>
      <c r="V49" s="37">
        <v>3359</v>
      </c>
      <c r="W49" s="37">
        <v>2969</v>
      </c>
      <c r="X49" s="37">
        <v>2823</v>
      </c>
      <c r="Y49" s="37">
        <v>312</v>
      </c>
      <c r="Z49" s="37">
        <v>1424</v>
      </c>
      <c r="AA49" s="13">
        <f t="shared" si="9"/>
        <v>19714</v>
      </c>
    </row>
    <row r="50" spans="1:27" s="15" customFormat="1" x14ac:dyDescent="0.2">
      <c r="A50" s="18" t="s">
        <v>46</v>
      </c>
      <c r="B50" s="37">
        <v>1081</v>
      </c>
      <c r="C50" s="37">
        <v>1812</v>
      </c>
      <c r="D50" s="37">
        <v>4950</v>
      </c>
      <c r="E50" s="37">
        <v>3267</v>
      </c>
      <c r="F50" s="37">
        <v>1562</v>
      </c>
      <c r="G50" s="37">
        <v>1791</v>
      </c>
      <c r="H50" s="37">
        <v>2238</v>
      </c>
      <c r="I50" s="37">
        <v>1586</v>
      </c>
      <c r="J50" s="37">
        <v>2049</v>
      </c>
      <c r="K50" s="37">
        <v>2108</v>
      </c>
      <c r="L50" s="37">
        <v>2283</v>
      </c>
      <c r="M50" s="37">
        <v>2913</v>
      </c>
      <c r="N50" s="37">
        <v>2889</v>
      </c>
      <c r="O50" s="37">
        <v>2458</v>
      </c>
      <c r="P50" s="37">
        <v>3630</v>
      </c>
      <c r="Q50" s="37">
        <v>2968</v>
      </c>
      <c r="R50" s="37">
        <v>3061</v>
      </c>
      <c r="S50" s="37">
        <v>3651</v>
      </c>
      <c r="T50" s="37">
        <v>4959</v>
      </c>
      <c r="U50" s="37">
        <v>4384</v>
      </c>
      <c r="V50" s="37">
        <v>5141</v>
      </c>
      <c r="W50" s="37">
        <v>7218</v>
      </c>
      <c r="X50" s="37">
        <v>7442</v>
      </c>
      <c r="Y50" s="37">
        <v>749</v>
      </c>
      <c r="Z50" s="37">
        <v>1648</v>
      </c>
      <c r="AA50" s="13">
        <f t="shared" si="9"/>
        <v>77838</v>
      </c>
    </row>
    <row r="51" spans="1:27" s="15" customFormat="1" x14ac:dyDescent="0.2">
      <c r="A51" s="18" t="s">
        <v>47</v>
      </c>
      <c r="B51" s="37">
        <v>11564</v>
      </c>
      <c r="C51" s="37">
        <v>21576</v>
      </c>
      <c r="D51" s="37">
        <v>53897</v>
      </c>
      <c r="E51" s="37">
        <v>39337</v>
      </c>
      <c r="F51" s="37">
        <v>18039</v>
      </c>
      <c r="G51" s="37">
        <v>19363</v>
      </c>
      <c r="H51" s="37">
        <v>20013</v>
      </c>
      <c r="I51" s="37">
        <v>21146</v>
      </c>
      <c r="J51" s="37">
        <v>19956</v>
      </c>
      <c r="K51" s="37">
        <v>21510</v>
      </c>
      <c r="L51" s="37">
        <v>20831</v>
      </c>
      <c r="M51" s="37">
        <v>22964</v>
      </c>
      <c r="N51" s="37">
        <v>21675</v>
      </c>
      <c r="O51" s="37">
        <v>21456</v>
      </c>
      <c r="P51" s="37">
        <v>20632</v>
      </c>
      <c r="Q51" s="37">
        <v>18700</v>
      </c>
      <c r="R51" s="37">
        <v>21742</v>
      </c>
      <c r="S51" s="37">
        <v>21566</v>
      </c>
      <c r="T51" s="37">
        <v>23046</v>
      </c>
      <c r="U51" s="37">
        <v>29096</v>
      </c>
      <c r="V51" s="37">
        <v>33968</v>
      </c>
      <c r="W51" s="37">
        <v>37623</v>
      </c>
      <c r="X51" s="37">
        <v>37034</v>
      </c>
      <c r="Y51" s="37">
        <v>7824</v>
      </c>
      <c r="Z51" s="37">
        <v>24089</v>
      </c>
      <c r="AA51" s="13">
        <f t="shared" si="9"/>
        <v>608647</v>
      </c>
    </row>
    <row r="52" spans="1:27" s="15" customFormat="1" x14ac:dyDescent="0.2">
      <c r="A52" s="18" t="s">
        <v>48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>
        <v>985</v>
      </c>
      <c r="P52" s="37">
        <v>1326</v>
      </c>
      <c r="Q52" s="37">
        <v>640</v>
      </c>
      <c r="R52" s="37">
        <v>1355</v>
      </c>
      <c r="S52" s="37">
        <v>950</v>
      </c>
      <c r="T52" s="37">
        <v>1065</v>
      </c>
      <c r="U52" s="37">
        <v>976</v>
      </c>
      <c r="V52" s="37">
        <v>1076</v>
      </c>
      <c r="W52" s="37">
        <v>1300</v>
      </c>
      <c r="X52" s="37">
        <v>1020</v>
      </c>
      <c r="Y52" s="37">
        <v>115</v>
      </c>
      <c r="Z52" s="37">
        <v>507</v>
      </c>
      <c r="AA52" s="13">
        <f t="shared" si="9"/>
        <v>11315</v>
      </c>
    </row>
    <row r="53" spans="1:27" s="15" customFormat="1" x14ac:dyDescent="0.2">
      <c r="A53" s="18" t="s">
        <v>49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>
        <v>292</v>
      </c>
      <c r="P53" s="37">
        <v>520</v>
      </c>
      <c r="Q53" s="37">
        <v>741</v>
      </c>
      <c r="R53" s="37">
        <v>1047</v>
      </c>
      <c r="S53" s="37">
        <v>1463</v>
      </c>
      <c r="T53" s="37">
        <v>956</v>
      </c>
      <c r="U53" s="37">
        <v>1103</v>
      </c>
      <c r="V53" s="37">
        <v>1721</v>
      </c>
      <c r="W53" s="37">
        <v>1418</v>
      </c>
      <c r="X53" s="37">
        <v>2461</v>
      </c>
      <c r="Y53" s="37">
        <v>229</v>
      </c>
      <c r="Z53" s="37">
        <v>904</v>
      </c>
      <c r="AA53" s="13">
        <f t="shared" si="9"/>
        <v>12855</v>
      </c>
    </row>
    <row r="54" spans="1:27" s="15" customFormat="1" x14ac:dyDescent="0.2">
      <c r="A54" s="18" t="s">
        <v>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>
        <v>423</v>
      </c>
      <c r="P54" s="37">
        <v>970</v>
      </c>
      <c r="Q54" s="37">
        <v>1241</v>
      </c>
      <c r="R54" s="37">
        <v>1261</v>
      </c>
      <c r="S54" s="37">
        <v>1995</v>
      </c>
      <c r="T54" s="37">
        <v>3317</v>
      </c>
      <c r="U54" s="37">
        <v>2169</v>
      </c>
      <c r="V54" s="37">
        <v>2779</v>
      </c>
      <c r="W54" s="37">
        <v>3230</v>
      </c>
      <c r="X54" s="37">
        <v>4873</v>
      </c>
      <c r="Y54" s="37">
        <v>426</v>
      </c>
      <c r="Z54" s="37">
        <v>2123</v>
      </c>
      <c r="AA54" s="13">
        <f t="shared" si="9"/>
        <v>24807</v>
      </c>
    </row>
    <row r="55" spans="1:27" s="15" customFormat="1" x14ac:dyDescent="0.2">
      <c r="A55" s="18" t="s">
        <v>50</v>
      </c>
      <c r="B55" s="37">
        <v>770</v>
      </c>
      <c r="C55" s="37">
        <v>715</v>
      </c>
      <c r="D55" s="37">
        <v>851</v>
      </c>
      <c r="E55" s="37">
        <v>1444</v>
      </c>
      <c r="F55" s="37">
        <v>691</v>
      </c>
      <c r="G55" s="37">
        <v>830</v>
      </c>
      <c r="H55" s="37">
        <v>1176</v>
      </c>
      <c r="I55" s="37">
        <v>1522</v>
      </c>
      <c r="J55" s="37">
        <v>2318</v>
      </c>
      <c r="K55" s="37">
        <v>2980</v>
      </c>
      <c r="L55" s="37">
        <v>4382</v>
      </c>
      <c r="M55" s="37">
        <v>26996</v>
      </c>
      <c r="N55" s="37">
        <v>22823</v>
      </c>
      <c r="O55" s="37">
        <v>7821</v>
      </c>
      <c r="P55" s="37">
        <v>10459</v>
      </c>
      <c r="Q55" s="37">
        <v>6907</v>
      </c>
      <c r="R55" s="37">
        <v>8047</v>
      </c>
      <c r="S55" s="37">
        <v>9001</v>
      </c>
      <c r="T55" s="37">
        <v>11291</v>
      </c>
      <c r="U55" s="37">
        <v>28664</v>
      </c>
      <c r="V55" s="37">
        <v>23730</v>
      </c>
      <c r="W55" s="37">
        <v>31216</v>
      </c>
      <c r="X55" s="37">
        <v>37180</v>
      </c>
      <c r="Y55" s="37">
        <v>1020</v>
      </c>
      <c r="Z55" s="37">
        <v>2745</v>
      </c>
      <c r="AA55" s="13">
        <f t="shared" si="9"/>
        <v>245579</v>
      </c>
    </row>
    <row r="56" spans="1:27" s="15" customFormat="1" x14ac:dyDescent="0.2">
      <c r="A56" s="18" t="s">
        <v>51</v>
      </c>
      <c r="B56" s="37">
        <v>1548</v>
      </c>
      <c r="C56" s="37">
        <v>2793</v>
      </c>
      <c r="D56" s="37">
        <v>3387</v>
      </c>
      <c r="E56" s="37">
        <v>2090</v>
      </c>
      <c r="F56" s="37">
        <v>975</v>
      </c>
      <c r="G56" s="37">
        <v>1219</v>
      </c>
      <c r="H56" s="37">
        <v>2345</v>
      </c>
      <c r="I56" s="37">
        <v>1852</v>
      </c>
      <c r="J56" s="37">
        <v>2133</v>
      </c>
      <c r="K56" s="37">
        <v>2382</v>
      </c>
      <c r="L56" s="37">
        <v>3239</v>
      </c>
      <c r="M56" s="37">
        <v>2228</v>
      </c>
      <c r="N56" s="37">
        <v>2274</v>
      </c>
      <c r="O56" s="37">
        <v>2905</v>
      </c>
      <c r="P56" s="37">
        <v>3196</v>
      </c>
      <c r="Q56" s="37">
        <v>3634</v>
      </c>
      <c r="R56" s="37">
        <v>3301</v>
      </c>
      <c r="S56" s="37">
        <v>4376</v>
      </c>
      <c r="T56" s="37">
        <v>4016</v>
      </c>
      <c r="U56" s="37">
        <v>4132</v>
      </c>
      <c r="V56" s="37">
        <v>4738</v>
      </c>
      <c r="W56" s="37">
        <v>5736</v>
      </c>
      <c r="X56" s="37">
        <v>4832</v>
      </c>
      <c r="Y56" s="37">
        <v>1089</v>
      </c>
      <c r="Z56" s="37">
        <v>1492</v>
      </c>
      <c r="AA56" s="13">
        <f t="shared" si="9"/>
        <v>71912</v>
      </c>
    </row>
    <row r="57" spans="1:27" s="15" customFormat="1" x14ac:dyDescent="0.2">
      <c r="A57" s="18" t="s">
        <v>52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>
        <v>1842</v>
      </c>
      <c r="P57" s="37">
        <v>4027</v>
      </c>
      <c r="Q57" s="37">
        <v>4478</v>
      </c>
      <c r="R57" s="37">
        <v>5745</v>
      </c>
      <c r="S57" s="37">
        <v>6919</v>
      </c>
      <c r="T57" s="37">
        <v>10656</v>
      </c>
      <c r="U57" s="37">
        <v>9814</v>
      </c>
      <c r="V57" s="37">
        <v>13908</v>
      </c>
      <c r="W57" s="37">
        <v>17442</v>
      </c>
      <c r="X57" s="37">
        <v>18121</v>
      </c>
      <c r="Y57" s="37">
        <v>2139</v>
      </c>
      <c r="Z57" s="37">
        <v>3302</v>
      </c>
      <c r="AA57" s="13">
        <f t="shared" si="9"/>
        <v>98393</v>
      </c>
    </row>
    <row r="58" spans="1:27" s="15" customFormat="1" x14ac:dyDescent="0.2">
      <c r="A58" s="18" t="s">
        <v>53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>
        <v>883</v>
      </c>
      <c r="P58" s="37">
        <v>1244</v>
      </c>
      <c r="Q58" s="37">
        <v>1388</v>
      </c>
      <c r="R58" s="37">
        <v>1876</v>
      </c>
      <c r="S58" s="37">
        <v>3863</v>
      </c>
      <c r="T58" s="37">
        <v>4233</v>
      </c>
      <c r="U58" s="37">
        <v>3241</v>
      </c>
      <c r="V58" s="37">
        <v>4923</v>
      </c>
      <c r="W58" s="37">
        <v>3700</v>
      </c>
      <c r="X58" s="37">
        <v>2975</v>
      </c>
      <c r="Y58" s="37">
        <v>447</v>
      </c>
      <c r="Z58" s="37">
        <v>225</v>
      </c>
      <c r="AA58" s="13">
        <f t="shared" si="9"/>
        <v>28998</v>
      </c>
    </row>
    <row r="59" spans="1:27" s="15" customFormat="1" x14ac:dyDescent="0.2">
      <c r="A59" s="18" t="s">
        <v>54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>
        <v>4472</v>
      </c>
      <c r="P59" s="38">
        <v>5213</v>
      </c>
      <c r="Q59" s="38">
        <v>4788</v>
      </c>
      <c r="R59" s="38">
        <v>6762</v>
      </c>
      <c r="S59" s="38">
        <v>10819</v>
      </c>
      <c r="T59" s="37">
        <v>13362</v>
      </c>
      <c r="U59" s="37">
        <v>12735</v>
      </c>
      <c r="V59" s="37">
        <v>23877</v>
      </c>
      <c r="W59" s="37">
        <v>27793</v>
      </c>
      <c r="X59" s="37">
        <v>29898</v>
      </c>
      <c r="Y59" s="37">
        <v>3087</v>
      </c>
      <c r="Z59" s="37">
        <v>9548</v>
      </c>
      <c r="AA59" s="13">
        <f t="shared" si="9"/>
        <v>152354</v>
      </c>
    </row>
    <row r="60" spans="1:27" s="15" customFormat="1" x14ac:dyDescent="0.2">
      <c r="A60" s="18" t="s">
        <v>55</v>
      </c>
      <c r="B60" s="38">
        <v>2899</v>
      </c>
      <c r="C60" s="38">
        <v>2963</v>
      </c>
      <c r="D60" s="38">
        <v>2612</v>
      </c>
      <c r="E60" s="38">
        <v>3592</v>
      </c>
      <c r="F60" s="38">
        <v>1486</v>
      </c>
      <c r="G60" s="38">
        <v>2044</v>
      </c>
      <c r="H60" s="38">
        <v>2763</v>
      </c>
      <c r="I60" s="38">
        <v>2604</v>
      </c>
      <c r="J60" s="38">
        <v>4089</v>
      </c>
      <c r="K60" s="38">
        <v>4742</v>
      </c>
      <c r="L60" s="38">
        <v>5485</v>
      </c>
      <c r="M60" s="38">
        <v>6793</v>
      </c>
      <c r="N60" s="38">
        <v>5488</v>
      </c>
      <c r="O60" s="38">
        <v>8523</v>
      </c>
      <c r="P60" s="38">
        <v>9397</v>
      </c>
      <c r="Q60" s="38">
        <v>12434</v>
      </c>
      <c r="R60" s="38">
        <v>13666</v>
      </c>
      <c r="S60" s="38">
        <v>13956</v>
      </c>
      <c r="T60" s="38">
        <v>15650</v>
      </c>
      <c r="U60" s="38">
        <v>13506</v>
      </c>
      <c r="V60" s="38">
        <v>19892</v>
      </c>
      <c r="W60" s="37">
        <v>21610</v>
      </c>
      <c r="X60" s="37">
        <v>20378</v>
      </c>
      <c r="Y60" s="37">
        <v>797</v>
      </c>
      <c r="Z60" s="37">
        <v>884</v>
      </c>
      <c r="AA60" s="13">
        <f t="shared" si="9"/>
        <v>198253</v>
      </c>
    </row>
    <row r="61" spans="1:27" s="15" customFormat="1" x14ac:dyDescent="0.2">
      <c r="A61" s="18" t="s">
        <v>56</v>
      </c>
      <c r="B61" s="38">
        <v>94</v>
      </c>
      <c r="C61" s="38">
        <v>173</v>
      </c>
      <c r="D61" s="38">
        <v>374</v>
      </c>
      <c r="E61" s="38">
        <v>436</v>
      </c>
      <c r="F61" s="38">
        <v>206</v>
      </c>
      <c r="G61" s="38">
        <v>283</v>
      </c>
      <c r="H61" s="38">
        <v>170</v>
      </c>
      <c r="I61" s="38">
        <v>207</v>
      </c>
      <c r="J61" s="38">
        <v>297</v>
      </c>
      <c r="K61" s="38">
        <v>381</v>
      </c>
      <c r="L61" s="38">
        <v>231</v>
      </c>
      <c r="M61" s="38">
        <v>555</v>
      </c>
      <c r="N61" s="38">
        <v>308</v>
      </c>
      <c r="O61" s="38">
        <v>312</v>
      </c>
      <c r="P61" s="38">
        <v>511</v>
      </c>
      <c r="Q61" s="38">
        <v>451</v>
      </c>
      <c r="R61" s="38">
        <v>1065</v>
      </c>
      <c r="S61" s="38">
        <v>693</v>
      </c>
      <c r="T61" s="38">
        <v>692</v>
      </c>
      <c r="U61" s="38">
        <v>524</v>
      </c>
      <c r="V61" s="38">
        <v>906</v>
      </c>
      <c r="W61" s="38">
        <v>1424</v>
      </c>
      <c r="X61" s="38">
        <v>1289</v>
      </c>
      <c r="Y61" s="38">
        <v>54</v>
      </c>
      <c r="Z61" s="37">
        <v>67</v>
      </c>
      <c r="AA61" s="13">
        <f t="shared" si="9"/>
        <v>11703</v>
      </c>
    </row>
    <row r="62" spans="1:27" s="15" customFormat="1" x14ac:dyDescent="0.2">
      <c r="A62" s="18" t="s">
        <v>57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>
        <v>2041</v>
      </c>
      <c r="P62" s="38">
        <v>664</v>
      </c>
      <c r="Q62" s="38">
        <v>1014</v>
      </c>
      <c r="R62" s="38">
        <v>378</v>
      </c>
      <c r="S62" s="38">
        <v>523</v>
      </c>
      <c r="T62" s="38">
        <v>507</v>
      </c>
      <c r="U62" s="38">
        <v>1775</v>
      </c>
      <c r="V62" s="38">
        <v>3087</v>
      </c>
      <c r="W62" s="38">
        <v>1612</v>
      </c>
      <c r="X62" s="38">
        <v>1720</v>
      </c>
      <c r="Y62" s="38">
        <v>160</v>
      </c>
      <c r="Z62" s="37">
        <v>111</v>
      </c>
      <c r="AA62" s="13">
        <f t="shared" si="9"/>
        <v>13592</v>
      </c>
    </row>
    <row r="63" spans="1:27" s="15" customFormat="1" x14ac:dyDescent="0.2">
      <c r="A63" s="17" t="s">
        <v>58</v>
      </c>
      <c r="B63" s="38">
        <v>5082</v>
      </c>
      <c r="C63" s="38">
        <v>5131</v>
      </c>
      <c r="D63" s="38">
        <v>11200</v>
      </c>
      <c r="E63" s="38">
        <v>12962</v>
      </c>
      <c r="F63" s="38">
        <v>5469</v>
      </c>
      <c r="G63" s="38">
        <v>6814</v>
      </c>
      <c r="H63" s="38">
        <v>10218</v>
      </c>
      <c r="I63" s="38">
        <v>8711</v>
      </c>
      <c r="J63" s="38">
        <v>7997</v>
      </c>
      <c r="K63" s="38">
        <v>7431</v>
      </c>
      <c r="L63" s="38">
        <v>10099</v>
      </c>
      <c r="M63" s="38">
        <v>12030</v>
      </c>
      <c r="N63" s="38">
        <v>14414</v>
      </c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7"/>
      <c r="AA63" s="13">
        <f t="shared" si="9"/>
        <v>117558</v>
      </c>
    </row>
    <row r="64" spans="1:27" s="15" customFormat="1" x14ac:dyDescent="0.2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7"/>
      <c r="AA64" s="78"/>
    </row>
    <row r="65" spans="25:26" x14ac:dyDescent="0.2">
      <c r="Y65" s="52"/>
      <c r="Z65" s="52"/>
    </row>
    <row r="88" spans="1:1" ht="15.75" x14ac:dyDescent="0.25">
      <c r="A88" s="34" t="s">
        <v>82</v>
      </c>
    </row>
  </sheetData>
  <mergeCells count="1">
    <mergeCell ref="A3:K3"/>
  </mergeCells>
  <phoneticPr fontId="0" type="noConversion"/>
  <pageMargins left="0.45" right="0.24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65"/>
  <sheetViews>
    <sheetView topLeftCell="A37" workbookViewId="0">
      <selection activeCell="E64" sqref="E64"/>
    </sheetView>
  </sheetViews>
  <sheetFormatPr defaultColWidth="8.85546875" defaultRowHeight="12.75" x14ac:dyDescent="0.2"/>
  <cols>
    <col min="2" max="2" width="22.7109375" customWidth="1"/>
    <col min="3" max="3" width="12.7109375" customWidth="1"/>
    <col min="4" max="4" width="14.140625" customWidth="1"/>
    <col min="5" max="5" width="15.140625" bestFit="1" customWidth="1"/>
  </cols>
  <sheetData>
    <row r="2" spans="1:7" x14ac:dyDescent="0.2">
      <c r="A2" s="8" t="s">
        <v>77</v>
      </c>
    </row>
    <row r="4" spans="1:7" x14ac:dyDescent="0.2">
      <c r="B4" s="1" t="s">
        <v>2</v>
      </c>
      <c r="C4" s="1" t="s">
        <v>75</v>
      </c>
      <c r="D4" s="1" t="s">
        <v>74</v>
      </c>
      <c r="E4" s="28" t="s">
        <v>76</v>
      </c>
      <c r="G4" s="7"/>
    </row>
    <row r="5" spans="1:7" x14ac:dyDescent="0.2">
      <c r="B5" s="29" t="s">
        <v>93</v>
      </c>
      <c r="C5" s="31">
        <f>'[1] вкупен број'!$AA$5</f>
        <v>7640665</v>
      </c>
      <c r="D5" s="31">
        <f>' вкупен број'!AA5</f>
        <v>16670367</v>
      </c>
      <c r="E5" s="30">
        <f>D5/C5</f>
        <v>2.1817953018487266</v>
      </c>
      <c r="G5" s="7"/>
    </row>
    <row r="6" spans="1:7" x14ac:dyDescent="0.2">
      <c r="A6">
        <v>1</v>
      </c>
      <c r="B6" s="20" t="s">
        <v>4</v>
      </c>
      <c r="C6" s="31">
        <v>124544</v>
      </c>
      <c r="D6" s="31">
        <f>' вкупен број'!AA6</f>
        <v>257127</v>
      </c>
      <c r="E6" s="30">
        <f t="shared" ref="E6:E63" si="0">D6/C6</f>
        <v>2.0645474691675232</v>
      </c>
    </row>
    <row r="7" spans="1:7" x14ac:dyDescent="0.2">
      <c r="A7">
        <v>2</v>
      </c>
      <c r="B7" s="18" t="s">
        <v>5</v>
      </c>
      <c r="C7" s="31">
        <v>416310</v>
      </c>
      <c r="D7" s="31">
        <f>' вкупен број'!AA7</f>
        <v>927800</v>
      </c>
      <c r="E7" s="30">
        <f t="shared" si="0"/>
        <v>2.2286277053157502</v>
      </c>
    </row>
    <row r="8" spans="1:7" x14ac:dyDescent="0.2">
      <c r="A8">
        <v>3</v>
      </c>
      <c r="B8" s="18" t="s">
        <v>6</v>
      </c>
      <c r="C8" s="31">
        <v>78794</v>
      </c>
      <c r="D8" s="31">
        <f>' вкупен број'!AA8</f>
        <v>236605</v>
      </c>
      <c r="E8" s="30">
        <f t="shared" si="0"/>
        <v>3.0028301647333553</v>
      </c>
    </row>
    <row r="9" spans="1:7" x14ac:dyDescent="0.2">
      <c r="A9">
        <v>4</v>
      </c>
      <c r="B9" s="18" t="s">
        <v>7</v>
      </c>
      <c r="C9" s="31">
        <v>7699</v>
      </c>
      <c r="D9" s="31">
        <f>' вкупен број'!AA9</f>
        <v>22971</v>
      </c>
      <c r="E9" s="30">
        <f t="shared" si="0"/>
        <v>2.9836342382127548</v>
      </c>
    </row>
    <row r="10" spans="1:7" x14ac:dyDescent="0.2">
      <c r="A10">
        <v>5</v>
      </c>
      <c r="B10" s="18" t="s">
        <v>8</v>
      </c>
      <c r="C10" s="31">
        <v>106842</v>
      </c>
      <c r="D10" s="31">
        <f>' вкупен број'!AA10</f>
        <v>233568</v>
      </c>
      <c r="E10" s="30">
        <f t="shared" si="0"/>
        <v>2.1861065872971301</v>
      </c>
    </row>
    <row r="11" spans="1:7" x14ac:dyDescent="0.2">
      <c r="A11">
        <v>6</v>
      </c>
      <c r="B11" s="18" t="s">
        <v>9</v>
      </c>
      <c r="C11" s="31">
        <v>592872</v>
      </c>
      <c r="D11" s="31">
        <f>' вкупен број'!AA11</f>
        <v>1123562</v>
      </c>
      <c r="E11" s="30">
        <f t="shared" si="0"/>
        <v>1.8951173271802346</v>
      </c>
    </row>
    <row r="12" spans="1:7" x14ac:dyDescent="0.2">
      <c r="A12">
        <v>7</v>
      </c>
      <c r="B12" s="18" t="s">
        <v>10</v>
      </c>
      <c r="C12" s="31">
        <v>160405</v>
      </c>
      <c r="D12" s="31">
        <f>' вкупен број'!AA12</f>
        <v>378356</v>
      </c>
      <c r="E12" s="30">
        <f t="shared" si="0"/>
        <v>2.3587544029176146</v>
      </c>
    </row>
    <row r="13" spans="1:7" x14ac:dyDescent="0.2">
      <c r="A13">
        <v>8</v>
      </c>
      <c r="B13" s="18" t="s">
        <v>11</v>
      </c>
      <c r="C13" s="31">
        <v>303129</v>
      </c>
      <c r="D13" s="31">
        <f>' вкупен број'!AA13</f>
        <v>688362</v>
      </c>
      <c r="E13" s="30">
        <f t="shared" si="0"/>
        <v>2.2708549825321893</v>
      </c>
    </row>
    <row r="14" spans="1:7" x14ac:dyDescent="0.2">
      <c r="A14">
        <v>9</v>
      </c>
      <c r="B14" s="18" t="s">
        <v>12</v>
      </c>
      <c r="C14" s="31">
        <v>725963</v>
      </c>
      <c r="D14" s="31">
        <f>' вкупен број'!AA14</f>
        <v>1284689</v>
      </c>
      <c r="E14" s="30">
        <f t="shared" si="0"/>
        <v>1.7696342651071748</v>
      </c>
    </row>
    <row r="15" spans="1:7" x14ac:dyDescent="0.2">
      <c r="A15">
        <v>10</v>
      </c>
      <c r="B15" s="18" t="s">
        <v>13</v>
      </c>
      <c r="C15" s="31">
        <v>47603</v>
      </c>
      <c r="D15" s="31">
        <f>' вкупен број'!AA15</f>
        <v>114422</v>
      </c>
      <c r="E15" s="30">
        <f t="shared" si="0"/>
        <v>2.4036720374766296</v>
      </c>
    </row>
    <row r="16" spans="1:7" x14ac:dyDescent="0.2">
      <c r="A16">
        <v>11</v>
      </c>
      <c r="B16" s="18" t="s">
        <v>14</v>
      </c>
      <c r="C16" s="31">
        <v>6462</v>
      </c>
      <c r="D16" s="31">
        <f>' вкупен број'!AA16</f>
        <v>19063</v>
      </c>
      <c r="E16" s="30">
        <f t="shared" si="0"/>
        <v>2.9500154750851131</v>
      </c>
    </row>
    <row r="17" spans="1:5" x14ac:dyDescent="0.2">
      <c r="A17">
        <v>12</v>
      </c>
      <c r="B17" s="18" t="s">
        <v>15</v>
      </c>
      <c r="C17" s="31">
        <v>20191</v>
      </c>
      <c r="D17" s="31">
        <f>' вкупен број'!AA17</f>
        <v>49092</v>
      </c>
      <c r="E17" s="30">
        <f t="shared" si="0"/>
        <v>2.4313803179634492</v>
      </c>
    </row>
    <row r="18" spans="1:5" x14ac:dyDescent="0.2">
      <c r="A18">
        <v>13</v>
      </c>
      <c r="B18" s="18" t="s">
        <v>16</v>
      </c>
      <c r="C18" s="31">
        <v>4149</v>
      </c>
      <c r="D18" s="31">
        <f>' вкупен број'!AA18</f>
        <v>10713</v>
      </c>
      <c r="E18" s="30">
        <f t="shared" si="0"/>
        <v>2.5820679681851049</v>
      </c>
    </row>
    <row r="19" spans="1:5" x14ac:dyDescent="0.2">
      <c r="A19">
        <v>14</v>
      </c>
      <c r="B19" s="18" t="s">
        <v>17</v>
      </c>
      <c r="C19" s="31">
        <v>163854</v>
      </c>
      <c r="D19" s="31">
        <f>' вкупен број'!AA19</f>
        <v>375398</v>
      </c>
      <c r="E19" s="30">
        <f t="shared" si="0"/>
        <v>2.2910517900081779</v>
      </c>
    </row>
    <row r="20" spans="1:5" x14ac:dyDescent="0.2">
      <c r="A20">
        <v>15</v>
      </c>
      <c r="B20" s="18" t="s">
        <v>18</v>
      </c>
      <c r="C20" s="31">
        <v>8185</v>
      </c>
      <c r="D20" s="31">
        <f>' вкупен број'!AA20</f>
        <v>15241</v>
      </c>
      <c r="E20" s="30">
        <f t="shared" si="0"/>
        <v>1.8620647525962126</v>
      </c>
    </row>
    <row r="21" spans="1:5" ht="14.25" x14ac:dyDescent="0.2">
      <c r="A21">
        <v>16</v>
      </c>
      <c r="B21" s="18" t="s">
        <v>68</v>
      </c>
      <c r="C21" s="31">
        <v>179062</v>
      </c>
      <c r="D21" s="31">
        <f>' вкупен број'!AA21</f>
        <v>380782</v>
      </c>
      <c r="E21" s="30">
        <f t="shared" si="0"/>
        <v>2.1265371770671613</v>
      </c>
    </row>
    <row r="22" spans="1:5" x14ac:dyDescent="0.2">
      <c r="A22">
        <v>17</v>
      </c>
      <c r="B22" s="18" t="s">
        <v>19</v>
      </c>
      <c r="C22" s="31">
        <v>6273</v>
      </c>
      <c r="D22" s="31">
        <f>' вкупен број'!AA22</f>
        <v>15248</v>
      </c>
      <c r="E22" s="30">
        <f t="shared" si="0"/>
        <v>2.43073489558425</v>
      </c>
    </row>
    <row r="23" spans="1:5" x14ac:dyDescent="0.2">
      <c r="A23">
        <v>18</v>
      </c>
      <c r="B23" s="18" t="s">
        <v>20</v>
      </c>
      <c r="C23" s="31">
        <v>7781</v>
      </c>
      <c r="D23" s="31">
        <f>' вкупен број'!AA23</f>
        <v>21796</v>
      </c>
      <c r="E23" s="30">
        <f t="shared" si="0"/>
        <v>2.8011823673049738</v>
      </c>
    </row>
    <row r="24" spans="1:5" x14ac:dyDescent="0.2">
      <c r="A24">
        <v>19</v>
      </c>
      <c r="B24" s="18" t="s">
        <v>21</v>
      </c>
      <c r="C24" s="31">
        <v>1833</v>
      </c>
      <c r="D24" s="31">
        <f>' вкупен број'!AA24</f>
        <v>5316</v>
      </c>
      <c r="E24" s="30">
        <f t="shared" si="0"/>
        <v>2.900163666121113</v>
      </c>
    </row>
    <row r="25" spans="1:5" x14ac:dyDescent="0.2">
      <c r="A25">
        <v>20</v>
      </c>
      <c r="B25" s="18" t="s">
        <v>22</v>
      </c>
      <c r="C25" s="31">
        <v>5671</v>
      </c>
      <c r="D25" s="31">
        <f>' вкупен број'!AA25</f>
        <v>15495</v>
      </c>
      <c r="E25" s="30">
        <f t="shared" si="0"/>
        <v>2.7323223417386706</v>
      </c>
    </row>
    <row r="26" spans="1:5" x14ac:dyDescent="0.2">
      <c r="A26">
        <v>21</v>
      </c>
      <c r="B26" s="18" t="s">
        <v>23</v>
      </c>
      <c r="C26" s="31">
        <v>43963</v>
      </c>
      <c r="D26" s="31">
        <f>' вкупен број'!AA26</f>
        <v>105113</v>
      </c>
      <c r="E26" s="30">
        <f t="shared" si="0"/>
        <v>2.390942383367832</v>
      </c>
    </row>
    <row r="27" spans="1:5" x14ac:dyDescent="0.2">
      <c r="A27">
        <v>22</v>
      </c>
      <c r="B27" s="18" t="s">
        <v>24</v>
      </c>
      <c r="C27" s="31">
        <v>215333</v>
      </c>
      <c r="D27" s="31">
        <f>' вкупен број'!AA27</f>
        <v>631596</v>
      </c>
      <c r="E27" s="30">
        <f t="shared" si="0"/>
        <v>2.9331128995555722</v>
      </c>
    </row>
    <row r="28" spans="1:5" x14ac:dyDescent="0.2">
      <c r="A28">
        <v>23</v>
      </c>
      <c r="B28" s="18" t="s">
        <v>25</v>
      </c>
      <c r="C28" s="31">
        <v>17334</v>
      </c>
      <c r="D28" s="31">
        <f>' вкупен број'!AA28</f>
        <v>44834</v>
      </c>
      <c r="E28" s="30">
        <f t="shared" si="0"/>
        <v>2.5864774431752626</v>
      </c>
    </row>
    <row r="29" spans="1:5" x14ac:dyDescent="0.2">
      <c r="A29">
        <v>24</v>
      </c>
      <c r="B29" s="18" t="s">
        <v>26</v>
      </c>
      <c r="C29" s="31">
        <v>128517</v>
      </c>
      <c r="D29" s="31">
        <f>' вкупен број'!AA29</f>
        <v>265530</v>
      </c>
      <c r="E29" s="30">
        <f t="shared" si="0"/>
        <v>2.0661079857139524</v>
      </c>
    </row>
    <row r="30" spans="1:5" x14ac:dyDescent="0.2">
      <c r="A30">
        <v>25</v>
      </c>
      <c r="B30" s="18" t="s">
        <v>27</v>
      </c>
      <c r="C30" s="31">
        <v>81727</v>
      </c>
      <c r="D30" s="31">
        <f>' вкупен број'!AA30</f>
        <v>232366</v>
      </c>
      <c r="E30" s="30">
        <f t="shared" si="0"/>
        <v>2.8431974745188247</v>
      </c>
    </row>
    <row r="31" spans="1:5" x14ac:dyDescent="0.2">
      <c r="A31">
        <v>26</v>
      </c>
      <c r="B31" s="18" t="s">
        <v>28</v>
      </c>
      <c r="C31" s="31">
        <v>31361</v>
      </c>
      <c r="D31" s="31">
        <f>' вкупен број'!AA31</f>
        <v>83570</v>
      </c>
      <c r="E31" s="30">
        <f t="shared" si="0"/>
        <v>2.6647747201938712</v>
      </c>
    </row>
    <row r="32" spans="1:5" x14ac:dyDescent="0.2">
      <c r="A32">
        <v>27</v>
      </c>
      <c r="B32" s="18" t="s">
        <v>29</v>
      </c>
      <c r="C32" s="31">
        <v>238562</v>
      </c>
      <c r="D32" s="31">
        <f>' вкупен број'!AA32</f>
        <v>481403</v>
      </c>
      <c r="E32" s="30">
        <f t="shared" si="0"/>
        <v>2.0179366370167924</v>
      </c>
    </row>
    <row r="33" spans="1:5" x14ac:dyDescent="0.2">
      <c r="A33">
        <v>28</v>
      </c>
      <c r="B33" s="15" t="s">
        <v>0</v>
      </c>
      <c r="C33" s="31">
        <v>345839</v>
      </c>
      <c r="D33" s="31">
        <f>' вкупен број'!AA33</f>
        <v>761791</v>
      </c>
      <c r="E33" s="30">
        <f t="shared" si="0"/>
        <v>2.2027330636510052</v>
      </c>
    </row>
    <row r="34" spans="1:5" x14ac:dyDescent="0.2">
      <c r="A34">
        <v>29</v>
      </c>
      <c r="B34" s="18" t="s">
        <v>30</v>
      </c>
      <c r="C34" s="31">
        <v>590597</v>
      </c>
      <c r="D34" s="31">
        <f>' вкупен број'!AA34</f>
        <v>1159146</v>
      </c>
      <c r="E34" s="30">
        <f t="shared" si="0"/>
        <v>1.9626682831101412</v>
      </c>
    </row>
    <row r="35" spans="1:5" x14ac:dyDescent="0.2">
      <c r="A35">
        <v>30</v>
      </c>
      <c r="B35" s="18" t="s">
        <v>31</v>
      </c>
      <c r="C35" s="31">
        <v>931429</v>
      </c>
      <c r="D35" s="31">
        <f>' вкупен број'!AA35</f>
        <v>1475269</v>
      </c>
      <c r="E35" s="30">
        <f t="shared" si="0"/>
        <v>1.5838770319584208</v>
      </c>
    </row>
    <row r="36" spans="1:5" x14ac:dyDescent="0.2">
      <c r="A36">
        <v>31</v>
      </c>
      <c r="B36" s="18" t="s">
        <v>32</v>
      </c>
      <c r="C36" s="31">
        <v>61187</v>
      </c>
      <c r="D36" s="31">
        <f>' вкупен број'!AA36</f>
        <v>156478</v>
      </c>
      <c r="E36" s="30">
        <f t="shared" si="0"/>
        <v>2.5573732982496282</v>
      </c>
    </row>
    <row r="37" spans="1:5" x14ac:dyDescent="0.2">
      <c r="A37">
        <v>32</v>
      </c>
      <c r="B37" s="18" t="s">
        <v>33</v>
      </c>
      <c r="C37" s="31">
        <v>77933</v>
      </c>
      <c r="D37" s="31">
        <f>' вкупен број'!AA37</f>
        <v>169620</v>
      </c>
      <c r="E37" s="30">
        <f t="shared" si="0"/>
        <v>2.1764849293624011</v>
      </c>
    </row>
    <row r="38" spans="1:5" x14ac:dyDescent="0.2">
      <c r="A38">
        <v>33</v>
      </c>
      <c r="B38" s="18" t="s">
        <v>34</v>
      </c>
      <c r="C38" s="31">
        <v>34452</v>
      </c>
      <c r="D38" s="31">
        <f>' вкупен број'!AA38</f>
        <v>78689</v>
      </c>
      <c r="E38" s="30">
        <f t="shared" si="0"/>
        <v>2.2840183443631719</v>
      </c>
    </row>
    <row r="39" spans="1:5" x14ac:dyDescent="0.2">
      <c r="A39">
        <v>34</v>
      </c>
      <c r="B39" s="18" t="s">
        <v>35</v>
      </c>
      <c r="C39" s="31">
        <v>115963</v>
      </c>
      <c r="D39" s="31">
        <f>' вкупен број'!AA39</f>
        <v>243051</v>
      </c>
      <c r="E39" s="30">
        <f t="shared" si="0"/>
        <v>2.0959357726171279</v>
      </c>
    </row>
    <row r="40" spans="1:5" x14ac:dyDescent="0.2">
      <c r="A40">
        <v>35</v>
      </c>
      <c r="B40" s="18" t="s">
        <v>36</v>
      </c>
      <c r="C40" s="31">
        <v>306982</v>
      </c>
      <c r="D40" s="31">
        <f>' вкупен број'!AA40</f>
        <v>1422913</v>
      </c>
      <c r="E40" s="30">
        <f t="shared" si="0"/>
        <v>4.6351675342528225</v>
      </c>
    </row>
    <row r="41" spans="1:5" x14ac:dyDescent="0.2">
      <c r="A41">
        <v>36</v>
      </c>
      <c r="B41" s="18" t="s">
        <v>37</v>
      </c>
      <c r="C41" s="31">
        <v>261422</v>
      </c>
      <c r="D41" s="31">
        <f>' вкупен број'!AA41</f>
        <v>531747</v>
      </c>
      <c r="E41" s="30">
        <f t="shared" si="0"/>
        <v>2.0340560473104787</v>
      </c>
    </row>
    <row r="42" spans="1:5" x14ac:dyDescent="0.2">
      <c r="A42">
        <v>37</v>
      </c>
      <c r="B42" s="18" t="s">
        <v>38</v>
      </c>
      <c r="C42" s="31">
        <v>59535</v>
      </c>
      <c r="D42" s="31">
        <f>' вкупен број'!AA42</f>
        <v>119652</v>
      </c>
      <c r="E42" s="30">
        <f t="shared" si="0"/>
        <v>2.0097757621567145</v>
      </c>
    </row>
    <row r="43" spans="1:5" x14ac:dyDescent="0.2">
      <c r="A43">
        <v>38</v>
      </c>
      <c r="B43" s="18" t="s">
        <v>39</v>
      </c>
      <c r="C43" s="31">
        <v>58421</v>
      </c>
      <c r="D43" s="31">
        <f>' вкупен број'!AA43</f>
        <v>165268</v>
      </c>
      <c r="E43" s="30">
        <f t="shared" si="0"/>
        <v>2.8289142602831174</v>
      </c>
    </row>
    <row r="44" spans="1:5" x14ac:dyDescent="0.2">
      <c r="A44">
        <v>39</v>
      </c>
      <c r="B44" s="18" t="s">
        <v>40</v>
      </c>
      <c r="C44" s="31">
        <v>74398</v>
      </c>
      <c r="D44" s="31">
        <f>' вкупен број'!AA44</f>
        <v>154299</v>
      </c>
      <c r="E44" s="30">
        <f t="shared" si="0"/>
        <v>2.0739670421247882</v>
      </c>
    </row>
    <row r="45" spans="1:5" x14ac:dyDescent="0.2">
      <c r="A45">
        <v>40</v>
      </c>
      <c r="B45" s="18" t="s">
        <v>41</v>
      </c>
      <c r="C45" s="31">
        <v>85937</v>
      </c>
      <c r="D45" s="31">
        <f>' вкупен број'!AA45</f>
        <v>197801</v>
      </c>
      <c r="E45" s="30">
        <f t="shared" si="0"/>
        <v>2.3016977553323947</v>
      </c>
    </row>
    <row r="46" spans="1:5" x14ac:dyDescent="0.2">
      <c r="A46">
        <v>41</v>
      </c>
      <c r="B46" s="18" t="s">
        <v>42</v>
      </c>
      <c r="C46" s="31">
        <v>57230</v>
      </c>
      <c r="D46" s="31">
        <f>' вкупен број'!AA46</f>
        <v>118586</v>
      </c>
      <c r="E46" s="30">
        <f t="shared" si="0"/>
        <v>2.0720950550410624</v>
      </c>
    </row>
    <row r="47" spans="1:5" x14ac:dyDescent="0.2">
      <c r="A47">
        <v>42</v>
      </c>
      <c r="B47" s="18" t="s">
        <v>43</v>
      </c>
      <c r="C47" s="31">
        <v>79602</v>
      </c>
      <c r="D47" s="31">
        <f>' вкупен број'!AA47</f>
        <v>197837</v>
      </c>
      <c r="E47" s="30">
        <f t="shared" si="0"/>
        <v>2.4853270018341247</v>
      </c>
    </row>
    <row r="48" spans="1:5" x14ac:dyDescent="0.2">
      <c r="A48">
        <v>43</v>
      </c>
      <c r="B48" s="18" t="s">
        <v>44</v>
      </c>
      <c r="C48" s="31">
        <v>1690</v>
      </c>
      <c r="D48" s="31">
        <f>' вкупен број'!AA48</f>
        <v>4684</v>
      </c>
      <c r="E48" s="30">
        <f t="shared" si="0"/>
        <v>2.7715976331360945</v>
      </c>
    </row>
    <row r="49" spans="1:5" x14ac:dyDescent="0.2">
      <c r="A49">
        <v>44</v>
      </c>
      <c r="B49" s="18" t="s">
        <v>45</v>
      </c>
      <c r="C49" s="31">
        <v>7234</v>
      </c>
      <c r="D49" s="31">
        <f>' вкупен број'!AA49</f>
        <v>19714</v>
      </c>
      <c r="E49" s="30">
        <f t="shared" si="0"/>
        <v>2.7251866187448162</v>
      </c>
    </row>
    <row r="50" spans="1:5" x14ac:dyDescent="0.2">
      <c r="A50">
        <v>45</v>
      </c>
      <c r="B50" s="18" t="s">
        <v>46</v>
      </c>
      <c r="C50" s="31">
        <v>37681</v>
      </c>
      <c r="D50" s="31">
        <f>' вкупен број'!AA50</f>
        <v>77838</v>
      </c>
      <c r="E50" s="30">
        <f t="shared" si="0"/>
        <v>2.0657095087709987</v>
      </c>
    </row>
    <row r="51" spans="1:5" x14ac:dyDescent="0.2">
      <c r="A51">
        <v>46</v>
      </c>
      <c r="B51" s="18" t="s">
        <v>47</v>
      </c>
      <c r="C51" s="31">
        <v>240187</v>
      </c>
      <c r="D51" s="31">
        <f>' вкупен број'!AA51</f>
        <v>608647</v>
      </c>
      <c r="E51" s="30">
        <f t="shared" si="0"/>
        <v>2.5340547157006834</v>
      </c>
    </row>
    <row r="52" spans="1:5" ht="25.5" x14ac:dyDescent="0.2">
      <c r="A52">
        <v>47</v>
      </c>
      <c r="B52" s="18" t="s">
        <v>48</v>
      </c>
      <c r="C52" s="31">
        <v>5420</v>
      </c>
      <c r="D52" s="31">
        <f>' вкупен број'!AA52</f>
        <v>11315</v>
      </c>
      <c r="E52" s="30">
        <f t="shared" si="0"/>
        <v>2.0876383763837638</v>
      </c>
    </row>
    <row r="53" spans="1:5" x14ac:dyDescent="0.2">
      <c r="A53">
        <v>48</v>
      </c>
      <c r="B53" s="18" t="s">
        <v>49</v>
      </c>
      <c r="C53" s="31">
        <v>6839</v>
      </c>
      <c r="D53" s="31">
        <f>' вкупен број'!AA53</f>
        <v>12855</v>
      </c>
      <c r="E53" s="30">
        <f t="shared" si="0"/>
        <v>1.8796607691182921</v>
      </c>
    </row>
    <row r="54" spans="1:5" ht="25.5" x14ac:dyDescent="0.2">
      <c r="A54">
        <v>49</v>
      </c>
      <c r="B54" s="18" t="s">
        <v>3</v>
      </c>
      <c r="C54" s="31">
        <v>13262</v>
      </c>
      <c r="D54" s="31">
        <f>' вкупен број'!AA54</f>
        <v>24807</v>
      </c>
      <c r="E54" s="30">
        <f t="shared" si="0"/>
        <v>1.8705323480621323</v>
      </c>
    </row>
    <row r="55" spans="1:5" x14ac:dyDescent="0.2">
      <c r="A55">
        <v>50</v>
      </c>
      <c r="B55" s="18" t="s">
        <v>50</v>
      </c>
      <c r="C55" s="31">
        <v>83958</v>
      </c>
      <c r="D55" s="31">
        <f>' вкупен број'!AA55</f>
        <v>245579</v>
      </c>
      <c r="E55" s="30">
        <f t="shared" si="0"/>
        <v>2.9250220348269371</v>
      </c>
    </row>
    <row r="56" spans="1:5" x14ac:dyDescent="0.2">
      <c r="A56">
        <v>51</v>
      </c>
      <c r="B56" s="18" t="s">
        <v>51</v>
      </c>
      <c r="C56" s="31">
        <v>42884</v>
      </c>
      <c r="D56" s="31">
        <f>' вкупен број'!AA56</f>
        <v>71912</v>
      </c>
      <c r="E56" s="30">
        <f t="shared" si="0"/>
        <v>1.6768958119578397</v>
      </c>
    </row>
    <row r="57" spans="1:5" x14ac:dyDescent="0.2">
      <c r="A57">
        <v>52</v>
      </c>
      <c r="B57" s="18" t="s">
        <v>52</v>
      </c>
      <c r="C57" s="31">
        <v>65601</v>
      </c>
      <c r="D57" s="31">
        <f>' вкупен број'!AA57</f>
        <v>98393</v>
      </c>
      <c r="E57" s="30">
        <f t="shared" si="0"/>
        <v>1.4998704288044389</v>
      </c>
    </row>
    <row r="58" spans="1:5" x14ac:dyDescent="0.2">
      <c r="A58">
        <v>53</v>
      </c>
      <c r="B58" s="18" t="s">
        <v>53</v>
      </c>
      <c r="C58" s="31">
        <v>24978</v>
      </c>
      <c r="D58" s="31">
        <f>' вкупен број'!AA58</f>
        <v>28998</v>
      </c>
      <c r="E58" s="30">
        <f t="shared" si="0"/>
        <v>1.1609416286331973</v>
      </c>
    </row>
    <row r="59" spans="1:5" x14ac:dyDescent="0.2">
      <c r="A59">
        <v>54</v>
      </c>
      <c r="B59" s="18" t="s">
        <v>54</v>
      </c>
      <c r="C59" s="31">
        <v>96901</v>
      </c>
      <c r="D59" s="31">
        <f>' вкупен број'!AA59</f>
        <v>152354</v>
      </c>
      <c r="E59" s="30">
        <f t="shared" si="0"/>
        <v>1.5722644761147975</v>
      </c>
    </row>
    <row r="60" spans="1:5" x14ac:dyDescent="0.2">
      <c r="A60">
        <v>55</v>
      </c>
      <c r="B60" s="18" t="s">
        <v>55</v>
      </c>
      <c r="C60" s="31">
        <v>86361</v>
      </c>
      <c r="D60" s="31">
        <f>' вкупен број'!AA60</f>
        <v>198253</v>
      </c>
      <c r="E60" s="30">
        <f t="shared" si="0"/>
        <v>2.2956311297923833</v>
      </c>
    </row>
    <row r="61" spans="1:5" x14ac:dyDescent="0.2">
      <c r="A61">
        <v>56</v>
      </c>
      <c r="B61" s="18" t="s">
        <v>56</v>
      </c>
      <c r="C61" s="31">
        <v>6614</v>
      </c>
      <c r="D61" s="31">
        <f>' вкупен број'!AA61</f>
        <v>11703</v>
      </c>
      <c r="E61" s="30">
        <f t="shared" si="0"/>
        <v>1.7694284850317508</v>
      </c>
    </row>
    <row r="62" spans="1:5" ht="25.5" x14ac:dyDescent="0.2">
      <c r="A62">
        <v>57</v>
      </c>
      <c r="B62" s="18" t="s">
        <v>57</v>
      </c>
      <c r="C62" s="31">
        <v>9344</v>
      </c>
      <c r="D62" s="31">
        <f>' вкупен број'!AA62</f>
        <v>13592</v>
      </c>
      <c r="E62" s="30">
        <f t="shared" si="0"/>
        <v>1.4546232876712328</v>
      </c>
    </row>
    <row r="63" spans="1:5" x14ac:dyDescent="0.2">
      <c r="A63">
        <v>58</v>
      </c>
      <c r="B63" s="17" t="s">
        <v>58</v>
      </c>
      <c r="C63" s="31">
        <v>46365</v>
      </c>
      <c r="D63" s="31">
        <f>' вкупен број'!AA63</f>
        <v>117558</v>
      </c>
      <c r="E63" s="30">
        <f t="shared" si="0"/>
        <v>2.5354901326431576</v>
      </c>
    </row>
    <row r="64" spans="1:5" x14ac:dyDescent="0.2">
      <c r="C64" s="32"/>
      <c r="D64" s="33"/>
      <c r="E64" s="56">
        <f>AVERAGE(E5:E63)</f>
        <v>2.3065132770173786</v>
      </c>
    </row>
    <row r="65" spans="1:1" ht="15.75" x14ac:dyDescent="0.25">
      <c r="A65" s="34" t="s">
        <v>82</v>
      </c>
    </row>
  </sheetData>
  <sortState ref="B5:D62">
    <sortCondition descending="1" ref="D5:D62"/>
  </sortState>
  <phoneticPr fontId="0" type="noConversion"/>
  <conditionalFormatting sqref="E5:E6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125"/>
  <sheetViews>
    <sheetView workbookViewId="0">
      <selection activeCell="E27" sqref="E27"/>
    </sheetView>
  </sheetViews>
  <sheetFormatPr defaultColWidth="8.85546875" defaultRowHeight="12.75" x14ac:dyDescent="0.2"/>
  <cols>
    <col min="2" max="2" width="22.7109375" style="65" customWidth="1"/>
    <col min="3" max="3" width="13.140625" style="72" customWidth="1"/>
  </cols>
  <sheetData>
    <row r="2" spans="1:5" x14ac:dyDescent="0.2">
      <c r="A2" s="8" t="s">
        <v>80</v>
      </c>
    </row>
    <row r="4" spans="1:5" ht="24.95" customHeight="1" x14ac:dyDescent="0.2">
      <c r="B4" s="74" t="s">
        <v>2</v>
      </c>
      <c r="C4" s="75" t="s">
        <v>94</v>
      </c>
      <c r="E4" s="7"/>
    </row>
    <row r="5" spans="1:5" x14ac:dyDescent="0.2">
      <c r="A5">
        <v>1</v>
      </c>
      <c r="B5" s="66" t="s">
        <v>36</v>
      </c>
      <c r="C5" s="30">
        <v>4.6351675342528225</v>
      </c>
      <c r="E5" s="7"/>
    </row>
    <row r="6" spans="1:5" x14ac:dyDescent="0.2">
      <c r="A6">
        <v>2</v>
      </c>
      <c r="B6" s="67" t="s">
        <v>6</v>
      </c>
      <c r="C6" s="30">
        <v>3.0028301647333553</v>
      </c>
    </row>
    <row r="7" spans="1:5" x14ac:dyDescent="0.2">
      <c r="A7">
        <v>3</v>
      </c>
      <c r="B7" s="67" t="s">
        <v>7</v>
      </c>
      <c r="C7" s="30">
        <v>2.9836342382127548</v>
      </c>
    </row>
    <row r="8" spans="1:5" x14ac:dyDescent="0.2">
      <c r="A8">
        <v>4</v>
      </c>
      <c r="B8" s="67" t="s">
        <v>14</v>
      </c>
      <c r="C8" s="30">
        <v>2.9500154750851131</v>
      </c>
    </row>
    <row r="9" spans="1:5" x14ac:dyDescent="0.2">
      <c r="A9">
        <v>5</v>
      </c>
      <c r="B9" s="67" t="s">
        <v>24</v>
      </c>
      <c r="C9" s="30">
        <v>2.9331128995555722</v>
      </c>
    </row>
    <row r="10" spans="1:5" x14ac:dyDescent="0.2">
      <c r="B10" s="67" t="s">
        <v>50</v>
      </c>
      <c r="C10" s="30">
        <v>2.9250220348269371</v>
      </c>
    </row>
    <row r="11" spans="1:5" x14ac:dyDescent="0.2">
      <c r="B11" s="67" t="s">
        <v>21</v>
      </c>
      <c r="C11" s="30">
        <v>2.900163666121113</v>
      </c>
    </row>
    <row r="12" spans="1:5" x14ac:dyDescent="0.2">
      <c r="B12" s="67" t="s">
        <v>27</v>
      </c>
      <c r="C12" s="30">
        <v>2.8431974745188247</v>
      </c>
    </row>
    <row r="13" spans="1:5" x14ac:dyDescent="0.2">
      <c r="B13" s="67" t="s">
        <v>39</v>
      </c>
      <c r="C13" s="30">
        <v>2.8289142602831174</v>
      </c>
    </row>
    <row r="14" spans="1:5" x14ac:dyDescent="0.2">
      <c r="B14" s="67" t="s">
        <v>20</v>
      </c>
      <c r="C14" s="30">
        <v>2.8011823673049738</v>
      </c>
    </row>
    <row r="15" spans="1:5" x14ac:dyDescent="0.2">
      <c r="B15" s="67" t="s">
        <v>44</v>
      </c>
      <c r="C15" s="30">
        <v>2.7715976331360945</v>
      </c>
    </row>
    <row r="16" spans="1:5" x14ac:dyDescent="0.2">
      <c r="B16" s="67" t="s">
        <v>22</v>
      </c>
      <c r="C16" s="30">
        <v>2.7323223417386706</v>
      </c>
    </row>
    <row r="17" spans="2:3" x14ac:dyDescent="0.2">
      <c r="B17" s="67" t="s">
        <v>45</v>
      </c>
      <c r="C17" s="30">
        <v>2.7251866187448162</v>
      </c>
    </row>
    <row r="18" spans="2:3" x14ac:dyDescent="0.2">
      <c r="B18" s="67" t="s">
        <v>28</v>
      </c>
      <c r="C18" s="30">
        <v>2.6647747201938712</v>
      </c>
    </row>
    <row r="19" spans="2:3" x14ac:dyDescent="0.2">
      <c r="B19" s="67" t="s">
        <v>25</v>
      </c>
      <c r="C19" s="30">
        <v>2.5864774431752626</v>
      </c>
    </row>
    <row r="20" spans="2:3" x14ac:dyDescent="0.2">
      <c r="B20" s="67" t="s">
        <v>16</v>
      </c>
      <c r="C20" s="30">
        <v>2.5820679681851049</v>
      </c>
    </row>
    <row r="21" spans="2:3" x14ac:dyDescent="0.2">
      <c r="B21" s="67" t="s">
        <v>32</v>
      </c>
      <c r="C21" s="30">
        <v>2.5573732982496282</v>
      </c>
    </row>
    <row r="22" spans="2:3" x14ac:dyDescent="0.2">
      <c r="B22" s="68" t="s">
        <v>58</v>
      </c>
      <c r="C22" s="30">
        <v>2.5354901326431576</v>
      </c>
    </row>
    <row r="23" spans="2:3" x14ac:dyDescent="0.2">
      <c r="B23" s="67" t="s">
        <v>47</v>
      </c>
      <c r="C23" s="30">
        <v>2.5340547157006834</v>
      </c>
    </row>
    <row r="24" spans="2:3" x14ac:dyDescent="0.2">
      <c r="B24" s="67" t="s">
        <v>43</v>
      </c>
      <c r="C24" s="30">
        <v>2.4853270018341247</v>
      </c>
    </row>
    <row r="25" spans="2:3" x14ac:dyDescent="0.2">
      <c r="B25" s="67" t="s">
        <v>15</v>
      </c>
      <c r="C25" s="30">
        <v>2.4313803179634492</v>
      </c>
    </row>
    <row r="26" spans="2:3" x14ac:dyDescent="0.2">
      <c r="B26" s="67" t="s">
        <v>19</v>
      </c>
      <c r="C26" s="30">
        <v>2.43073489558425</v>
      </c>
    </row>
    <row r="27" spans="2:3" x14ac:dyDescent="0.2">
      <c r="B27" s="67" t="s">
        <v>13</v>
      </c>
      <c r="C27" s="30">
        <v>2.4036720374766296</v>
      </c>
    </row>
    <row r="28" spans="2:3" x14ac:dyDescent="0.2">
      <c r="B28" s="67" t="s">
        <v>23</v>
      </c>
      <c r="C28" s="30">
        <v>2.390942383367832</v>
      </c>
    </row>
    <row r="29" spans="2:3" x14ac:dyDescent="0.2">
      <c r="B29" s="67" t="s">
        <v>10</v>
      </c>
      <c r="C29" s="30">
        <v>2.3587544029176146</v>
      </c>
    </row>
    <row r="30" spans="2:3" x14ac:dyDescent="0.2">
      <c r="B30" s="67" t="s">
        <v>41</v>
      </c>
      <c r="C30" s="30">
        <v>2.3016977553323947</v>
      </c>
    </row>
    <row r="31" spans="2:3" x14ac:dyDescent="0.2">
      <c r="B31" s="67" t="s">
        <v>55</v>
      </c>
      <c r="C31" s="30">
        <v>2.2956311297923833</v>
      </c>
    </row>
    <row r="32" spans="2:3" x14ac:dyDescent="0.2">
      <c r="B32" s="67" t="s">
        <v>17</v>
      </c>
      <c r="C32" s="30">
        <v>2.2910517900081779</v>
      </c>
    </row>
    <row r="33" spans="2:16" x14ac:dyDescent="0.2">
      <c r="B33" s="67" t="s">
        <v>34</v>
      </c>
      <c r="C33" s="30">
        <v>2.2840183443631719</v>
      </c>
    </row>
    <row r="34" spans="2:16" x14ac:dyDescent="0.2">
      <c r="B34" s="67" t="s">
        <v>11</v>
      </c>
      <c r="C34" s="30">
        <v>2.2708549825321893</v>
      </c>
    </row>
    <row r="35" spans="2:16" x14ac:dyDescent="0.2">
      <c r="B35" s="67" t="s">
        <v>5</v>
      </c>
      <c r="C35" s="30">
        <v>2.2286277053157502</v>
      </c>
    </row>
    <row r="36" spans="2:16" x14ac:dyDescent="0.2">
      <c r="B36" s="68" t="s">
        <v>0</v>
      </c>
      <c r="C36" s="30">
        <v>2.2027330636510052</v>
      </c>
    </row>
    <row r="37" spans="2:16" x14ac:dyDescent="0.2">
      <c r="B37" s="67" t="s">
        <v>8</v>
      </c>
      <c r="C37" s="30">
        <v>2.1861065872971301</v>
      </c>
    </row>
    <row r="38" spans="2:16" x14ac:dyDescent="0.2">
      <c r="B38" s="67" t="s">
        <v>33</v>
      </c>
      <c r="C38" s="30">
        <v>2.1764849293624011</v>
      </c>
    </row>
    <row r="39" spans="2:16" ht="14.25" x14ac:dyDescent="0.2">
      <c r="B39" s="67" t="s">
        <v>68</v>
      </c>
      <c r="C39" s="30">
        <v>2.1265371770671613</v>
      </c>
    </row>
    <row r="40" spans="2:16" x14ac:dyDescent="0.2">
      <c r="B40" s="67" t="s">
        <v>35</v>
      </c>
      <c r="C40" s="30">
        <v>2.0959357726171279</v>
      </c>
    </row>
    <row r="41" spans="2:16" ht="25.5" x14ac:dyDescent="0.2">
      <c r="B41" s="67" t="s">
        <v>48</v>
      </c>
      <c r="C41" s="30">
        <v>2.0876383763837638</v>
      </c>
      <c r="O41" s="11"/>
      <c r="P41" s="11"/>
    </row>
    <row r="42" spans="2:16" x14ac:dyDescent="0.2">
      <c r="B42" s="67" t="s">
        <v>40</v>
      </c>
      <c r="C42" s="30">
        <v>2.0739670421247882</v>
      </c>
      <c r="O42" s="43"/>
      <c r="P42" s="53"/>
    </row>
    <row r="43" spans="2:16" x14ac:dyDescent="0.2">
      <c r="B43" s="67" t="s">
        <v>42</v>
      </c>
      <c r="C43" s="30">
        <v>2.0720950550410624</v>
      </c>
      <c r="O43" s="43"/>
      <c r="P43" s="53"/>
    </row>
    <row r="44" spans="2:16" x14ac:dyDescent="0.2">
      <c r="B44" s="67" t="s">
        <v>26</v>
      </c>
      <c r="C44" s="30">
        <v>2.0661079857139524</v>
      </c>
      <c r="O44" s="43"/>
      <c r="P44" s="53"/>
    </row>
    <row r="45" spans="2:16" x14ac:dyDescent="0.2">
      <c r="B45" s="67" t="s">
        <v>46</v>
      </c>
      <c r="C45" s="30">
        <v>2.0657095087709987</v>
      </c>
      <c r="O45" s="43"/>
      <c r="P45" s="53"/>
    </row>
    <row r="46" spans="2:16" x14ac:dyDescent="0.2">
      <c r="B46" s="67" t="s">
        <v>4</v>
      </c>
      <c r="C46" s="30">
        <v>2.0645474691675232</v>
      </c>
      <c r="O46" s="43"/>
      <c r="P46" s="53"/>
    </row>
    <row r="47" spans="2:16" x14ac:dyDescent="0.2">
      <c r="B47" s="67" t="s">
        <v>37</v>
      </c>
      <c r="C47" s="30">
        <v>2.0340560473104787</v>
      </c>
      <c r="O47" s="43"/>
      <c r="P47" s="53"/>
    </row>
    <row r="48" spans="2:16" x14ac:dyDescent="0.2">
      <c r="B48" s="67" t="s">
        <v>29</v>
      </c>
      <c r="C48" s="30">
        <v>2.0179366370167924</v>
      </c>
      <c r="O48" s="43"/>
      <c r="P48" s="53"/>
    </row>
    <row r="49" spans="1:16" x14ac:dyDescent="0.2">
      <c r="B49" s="67" t="s">
        <v>38</v>
      </c>
      <c r="C49" s="30">
        <v>2.0097757621567145</v>
      </c>
      <c r="O49" s="43"/>
      <c r="P49" s="53"/>
    </row>
    <row r="50" spans="1:16" x14ac:dyDescent="0.2">
      <c r="B50" s="67" t="s">
        <v>30</v>
      </c>
      <c r="C50" s="30">
        <v>1.9626682831101412</v>
      </c>
      <c r="O50" s="43"/>
      <c r="P50" s="53"/>
    </row>
    <row r="51" spans="1:16" x14ac:dyDescent="0.2">
      <c r="B51" s="67" t="s">
        <v>9</v>
      </c>
      <c r="C51" s="30">
        <v>1.8951173271802346</v>
      </c>
      <c r="O51" s="43"/>
      <c r="P51" s="53"/>
    </row>
    <row r="52" spans="1:16" x14ac:dyDescent="0.2">
      <c r="B52" s="67" t="s">
        <v>49</v>
      </c>
      <c r="C52" s="30">
        <v>1.8796607691182921</v>
      </c>
      <c r="O52" s="43"/>
      <c r="P52" s="53"/>
    </row>
    <row r="53" spans="1:16" ht="25.5" x14ac:dyDescent="0.2">
      <c r="B53" s="67" t="s">
        <v>3</v>
      </c>
      <c r="C53" s="30">
        <v>1.8705323480621323</v>
      </c>
      <c r="O53" s="43"/>
      <c r="P53" s="53"/>
    </row>
    <row r="54" spans="1:16" x14ac:dyDescent="0.2">
      <c r="B54" s="67" t="s">
        <v>18</v>
      </c>
      <c r="C54" s="30">
        <v>1.8620647525962126</v>
      </c>
      <c r="O54" s="43"/>
      <c r="P54" s="53"/>
    </row>
    <row r="55" spans="1:16" x14ac:dyDescent="0.2">
      <c r="B55" s="67" t="s">
        <v>12</v>
      </c>
      <c r="C55" s="30">
        <v>1.7696342651071748</v>
      </c>
      <c r="O55" s="43"/>
      <c r="P55" s="53"/>
    </row>
    <row r="56" spans="1:16" x14ac:dyDescent="0.2">
      <c r="B56" s="67" t="s">
        <v>56</v>
      </c>
      <c r="C56" s="30">
        <v>1.7694284850317508</v>
      </c>
      <c r="O56" s="43"/>
      <c r="P56" s="53"/>
    </row>
    <row r="57" spans="1:16" x14ac:dyDescent="0.2">
      <c r="B57" s="67" t="s">
        <v>51</v>
      </c>
      <c r="C57" s="30">
        <v>1.6768958119578397</v>
      </c>
      <c r="O57" s="43"/>
      <c r="P57" s="53"/>
    </row>
    <row r="58" spans="1:16" x14ac:dyDescent="0.2">
      <c r="B58" s="67" t="s">
        <v>31</v>
      </c>
      <c r="C58" s="30">
        <v>1.5838770319584208</v>
      </c>
      <c r="O58" s="43"/>
      <c r="P58" s="53"/>
    </row>
    <row r="59" spans="1:16" x14ac:dyDescent="0.2">
      <c r="B59" s="67" t="s">
        <v>54</v>
      </c>
      <c r="C59" s="30">
        <v>1.5722644761147975</v>
      </c>
      <c r="O59" s="15"/>
      <c r="P59" s="53"/>
    </row>
    <row r="60" spans="1:16" x14ac:dyDescent="0.2">
      <c r="B60" s="67" t="s">
        <v>52</v>
      </c>
      <c r="C60" s="30">
        <v>1.4998704288044389</v>
      </c>
      <c r="O60" s="43"/>
      <c r="P60" s="53"/>
    </row>
    <row r="61" spans="1:16" ht="25.5" x14ac:dyDescent="0.2">
      <c r="B61" s="67" t="s">
        <v>57</v>
      </c>
      <c r="C61" s="30">
        <v>1.4546232876712328</v>
      </c>
      <c r="O61" s="43"/>
      <c r="P61" s="53"/>
    </row>
    <row r="62" spans="1:16" x14ac:dyDescent="0.2">
      <c r="B62" s="67" t="s">
        <v>53</v>
      </c>
      <c r="C62" s="30">
        <v>1.1609416286331973</v>
      </c>
      <c r="O62" s="43"/>
      <c r="P62" s="53"/>
    </row>
    <row r="63" spans="1:16" ht="15.75" x14ac:dyDescent="0.25">
      <c r="A63" s="34" t="s">
        <v>82</v>
      </c>
      <c r="O63" s="43"/>
      <c r="P63" s="53"/>
    </row>
    <row r="64" spans="1:16" x14ac:dyDescent="0.2">
      <c r="O64" s="43"/>
      <c r="P64" s="53"/>
    </row>
    <row r="65" spans="2:16" x14ac:dyDescent="0.2">
      <c r="O65" s="43"/>
      <c r="P65" s="53"/>
    </row>
    <row r="66" spans="2:16" x14ac:dyDescent="0.2">
      <c r="B66" s="69"/>
      <c r="O66" s="43"/>
      <c r="P66" s="53"/>
    </row>
    <row r="67" spans="2:16" x14ac:dyDescent="0.2">
      <c r="B67" s="70"/>
      <c r="C67" s="53"/>
      <c r="O67" s="43"/>
      <c r="P67" s="53"/>
    </row>
    <row r="68" spans="2:16" x14ac:dyDescent="0.2">
      <c r="B68" s="70"/>
      <c r="C68" s="53"/>
      <c r="O68" s="43"/>
      <c r="P68" s="53"/>
    </row>
    <row r="69" spans="2:16" x14ac:dyDescent="0.2">
      <c r="B69" s="70"/>
      <c r="C69" s="53"/>
      <c r="O69" s="43"/>
      <c r="P69" s="53"/>
    </row>
    <row r="70" spans="2:16" x14ac:dyDescent="0.2">
      <c r="B70" s="70"/>
      <c r="C70" s="53"/>
      <c r="O70" s="43"/>
      <c r="P70" s="53"/>
    </row>
    <row r="71" spans="2:16" x14ac:dyDescent="0.2">
      <c r="B71" s="70"/>
      <c r="C71" s="53"/>
      <c r="O71" s="43"/>
      <c r="P71" s="53"/>
    </row>
    <row r="72" spans="2:16" x14ac:dyDescent="0.2">
      <c r="B72" s="70"/>
      <c r="C72" s="53"/>
      <c r="O72" s="43"/>
      <c r="P72" s="53"/>
    </row>
    <row r="73" spans="2:16" x14ac:dyDescent="0.2">
      <c r="B73" s="70"/>
      <c r="C73" s="53"/>
      <c r="O73" s="15"/>
      <c r="P73" s="53"/>
    </row>
    <row r="74" spans="2:16" x14ac:dyDescent="0.2">
      <c r="B74" s="70"/>
      <c r="C74" s="53"/>
      <c r="O74" s="43"/>
      <c r="P74" s="53"/>
    </row>
    <row r="75" spans="2:16" x14ac:dyDescent="0.2">
      <c r="B75" s="70"/>
      <c r="C75" s="53"/>
      <c r="O75" s="43"/>
      <c r="P75" s="53"/>
    </row>
    <row r="76" spans="2:16" x14ac:dyDescent="0.2">
      <c r="B76" s="70"/>
      <c r="C76" s="53"/>
      <c r="O76" s="43"/>
      <c r="P76" s="53"/>
    </row>
    <row r="77" spans="2:16" x14ac:dyDescent="0.2">
      <c r="B77" s="70"/>
      <c r="C77" s="53"/>
      <c r="O77" s="43"/>
      <c r="P77" s="53"/>
    </row>
    <row r="78" spans="2:16" x14ac:dyDescent="0.2">
      <c r="B78" s="70"/>
      <c r="C78" s="53"/>
      <c r="O78" s="43"/>
      <c r="P78" s="53"/>
    </row>
    <row r="79" spans="2:16" x14ac:dyDescent="0.2">
      <c r="B79" s="70"/>
      <c r="C79" s="53"/>
      <c r="O79" s="43"/>
      <c r="P79" s="53"/>
    </row>
    <row r="80" spans="2:16" x14ac:dyDescent="0.2">
      <c r="B80" s="70"/>
      <c r="C80" s="53"/>
      <c r="O80" s="43"/>
      <c r="P80" s="53"/>
    </row>
    <row r="81" spans="2:16" x14ac:dyDescent="0.2">
      <c r="B81" s="70"/>
      <c r="C81" s="53"/>
      <c r="O81" s="43"/>
      <c r="P81" s="53"/>
    </row>
    <row r="82" spans="2:16" x14ac:dyDescent="0.2">
      <c r="B82" s="70"/>
      <c r="C82" s="53"/>
      <c r="O82" s="43"/>
      <c r="P82" s="53"/>
    </row>
    <row r="83" spans="2:16" x14ac:dyDescent="0.2">
      <c r="B83" s="71"/>
      <c r="C83" s="53"/>
      <c r="O83" s="43"/>
      <c r="P83" s="53"/>
    </row>
    <row r="84" spans="2:16" x14ac:dyDescent="0.2">
      <c r="B84" s="70"/>
      <c r="C84" s="53"/>
      <c r="O84" s="43"/>
      <c r="P84" s="53"/>
    </row>
    <row r="85" spans="2:16" x14ac:dyDescent="0.2">
      <c r="B85" s="70"/>
      <c r="C85" s="53"/>
      <c r="O85" s="43"/>
      <c r="P85" s="53"/>
    </row>
    <row r="86" spans="2:16" x14ac:dyDescent="0.2">
      <c r="B86" s="70"/>
      <c r="C86" s="53"/>
      <c r="O86" s="43"/>
      <c r="P86" s="53"/>
    </row>
    <row r="87" spans="2:16" x14ac:dyDescent="0.2">
      <c r="B87" s="70"/>
      <c r="C87" s="53"/>
      <c r="O87" s="43"/>
      <c r="P87" s="53"/>
    </row>
    <row r="88" spans="2:16" x14ac:dyDescent="0.2">
      <c r="B88" s="70"/>
      <c r="C88" s="53"/>
      <c r="O88" s="43"/>
      <c r="P88" s="53"/>
    </row>
    <row r="89" spans="2:16" x14ac:dyDescent="0.2">
      <c r="B89" s="70"/>
      <c r="C89" s="53"/>
      <c r="O89" s="43"/>
      <c r="P89" s="53"/>
    </row>
    <row r="90" spans="2:16" x14ac:dyDescent="0.2">
      <c r="B90" s="70"/>
      <c r="C90" s="53"/>
      <c r="O90" s="43"/>
      <c r="P90" s="53"/>
    </row>
    <row r="91" spans="2:16" x14ac:dyDescent="0.2">
      <c r="B91" s="70"/>
      <c r="C91" s="53"/>
      <c r="O91" s="43"/>
      <c r="P91" s="53"/>
    </row>
    <row r="92" spans="2:16" x14ac:dyDescent="0.2">
      <c r="B92" s="70"/>
      <c r="C92" s="53"/>
      <c r="O92" s="43"/>
      <c r="P92" s="53"/>
    </row>
    <row r="93" spans="2:16" x14ac:dyDescent="0.2">
      <c r="B93" s="70"/>
      <c r="C93" s="53"/>
      <c r="O93" s="43"/>
      <c r="P93" s="53"/>
    </row>
    <row r="94" spans="2:16" x14ac:dyDescent="0.2">
      <c r="B94" s="70"/>
      <c r="C94" s="53"/>
      <c r="O94" s="43"/>
      <c r="P94" s="53"/>
    </row>
    <row r="95" spans="2:16" x14ac:dyDescent="0.2">
      <c r="B95" s="70"/>
      <c r="C95" s="53"/>
      <c r="O95" s="43"/>
      <c r="P95" s="53"/>
    </row>
    <row r="96" spans="2:16" x14ac:dyDescent="0.2">
      <c r="B96" s="70"/>
      <c r="C96" s="53"/>
      <c r="O96" s="43"/>
      <c r="P96" s="53"/>
    </row>
    <row r="97" spans="2:16" x14ac:dyDescent="0.2">
      <c r="B97" s="70"/>
      <c r="C97" s="53"/>
      <c r="O97" s="43"/>
      <c r="P97" s="53"/>
    </row>
    <row r="98" spans="2:16" x14ac:dyDescent="0.2">
      <c r="B98" s="71"/>
      <c r="C98" s="53"/>
      <c r="O98" s="43"/>
      <c r="P98" s="53"/>
    </row>
    <row r="99" spans="2:16" x14ac:dyDescent="0.2">
      <c r="B99" s="70"/>
      <c r="C99" s="53"/>
      <c r="O99" s="43"/>
      <c r="P99" s="53"/>
    </row>
    <row r="100" spans="2:16" x14ac:dyDescent="0.2">
      <c r="B100" s="70"/>
      <c r="C100" s="53"/>
    </row>
    <row r="101" spans="2:16" x14ac:dyDescent="0.2">
      <c r="B101" s="70"/>
      <c r="C101" s="53"/>
    </row>
    <row r="102" spans="2:16" x14ac:dyDescent="0.2">
      <c r="B102" s="70"/>
      <c r="C102" s="53"/>
    </row>
    <row r="103" spans="2:16" x14ac:dyDescent="0.2">
      <c r="B103" s="70"/>
      <c r="C103" s="53"/>
    </row>
    <row r="104" spans="2:16" x14ac:dyDescent="0.2">
      <c r="B104" s="70"/>
      <c r="C104" s="53"/>
    </row>
    <row r="105" spans="2:16" x14ac:dyDescent="0.2">
      <c r="B105" s="70"/>
      <c r="C105" s="53"/>
    </row>
    <row r="106" spans="2:16" x14ac:dyDescent="0.2">
      <c r="B106" s="70"/>
      <c r="C106" s="53"/>
    </row>
    <row r="107" spans="2:16" x14ac:dyDescent="0.2">
      <c r="B107" s="70"/>
      <c r="C107" s="53"/>
    </row>
    <row r="108" spans="2:16" x14ac:dyDescent="0.2">
      <c r="B108" s="70"/>
      <c r="C108" s="53"/>
    </row>
    <row r="109" spans="2:16" x14ac:dyDescent="0.2">
      <c r="B109" s="70"/>
      <c r="C109" s="53"/>
    </row>
    <row r="110" spans="2:16" x14ac:dyDescent="0.2">
      <c r="B110" s="70"/>
      <c r="C110" s="53"/>
    </row>
    <row r="111" spans="2:16" x14ac:dyDescent="0.2">
      <c r="B111" s="70"/>
      <c r="C111" s="53"/>
    </row>
    <row r="112" spans="2:16" x14ac:dyDescent="0.2">
      <c r="B112" s="70"/>
      <c r="C112" s="53"/>
    </row>
    <row r="113" spans="2:3" x14ac:dyDescent="0.2">
      <c r="B113" s="70"/>
      <c r="C113" s="53"/>
    </row>
    <row r="114" spans="2:3" x14ac:dyDescent="0.2">
      <c r="B114" s="70"/>
      <c r="C114" s="53"/>
    </row>
    <row r="115" spans="2:3" x14ac:dyDescent="0.2">
      <c r="B115" s="70"/>
      <c r="C115" s="53"/>
    </row>
    <row r="116" spans="2:3" x14ac:dyDescent="0.2">
      <c r="B116" s="70"/>
      <c r="C116" s="53"/>
    </row>
    <row r="117" spans="2:3" x14ac:dyDescent="0.2">
      <c r="B117" s="70"/>
      <c r="C117" s="53"/>
    </row>
    <row r="118" spans="2:3" x14ac:dyDescent="0.2">
      <c r="B118" s="70"/>
      <c r="C118" s="53"/>
    </row>
    <row r="119" spans="2:3" x14ac:dyDescent="0.2">
      <c r="B119" s="70"/>
      <c r="C119" s="53"/>
    </row>
    <row r="120" spans="2:3" x14ac:dyDescent="0.2">
      <c r="B120" s="70"/>
      <c r="C120" s="53"/>
    </row>
    <row r="121" spans="2:3" x14ac:dyDescent="0.2">
      <c r="B121" s="70"/>
      <c r="C121" s="53"/>
    </row>
    <row r="122" spans="2:3" x14ac:dyDescent="0.2">
      <c r="B122" s="70"/>
      <c r="C122" s="53"/>
    </row>
    <row r="123" spans="2:3" x14ac:dyDescent="0.2">
      <c r="B123" s="70"/>
      <c r="C123" s="53"/>
    </row>
    <row r="124" spans="2:3" x14ac:dyDescent="0.2">
      <c r="B124" s="70"/>
      <c r="C124" s="53"/>
    </row>
    <row r="125" spans="2:3" x14ac:dyDescent="0.2">
      <c r="C125" s="73"/>
    </row>
  </sheetData>
  <sortState ref="O42:P99">
    <sortCondition descending="1" ref="P42:P99"/>
  </sortState>
  <conditionalFormatting sqref="P42:P9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C6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B38"/>
  <sheetViews>
    <sheetView topLeftCell="S4" workbookViewId="0">
      <selection activeCell="X12" sqref="X12"/>
    </sheetView>
  </sheetViews>
  <sheetFormatPr defaultColWidth="8.85546875" defaultRowHeight="12.75" x14ac:dyDescent="0.2"/>
  <cols>
    <col min="1" max="1" width="18.42578125" customWidth="1"/>
    <col min="2" max="5" width="7.42578125" customWidth="1"/>
    <col min="6" max="13" width="7.42578125" bestFit="1" customWidth="1"/>
    <col min="14" max="16" width="7.42578125" customWidth="1"/>
    <col min="17" max="18" width="9.140625" bestFit="1" customWidth="1"/>
    <col min="19" max="22" width="9.140625" customWidth="1"/>
    <col min="23" max="23" width="10.7109375" customWidth="1"/>
    <col min="24" max="24" width="10.140625" bestFit="1" customWidth="1"/>
    <col min="25" max="25" width="9.28515625" bestFit="1" customWidth="1"/>
    <col min="26" max="26" width="10" customWidth="1"/>
    <col min="27" max="27" width="16.28515625" customWidth="1"/>
    <col min="28" max="28" width="13.85546875" customWidth="1"/>
  </cols>
  <sheetData>
    <row r="2" spans="1:28" x14ac:dyDescent="0.2">
      <c r="A2" s="8" t="s">
        <v>79</v>
      </c>
      <c r="T2" s="44"/>
      <c r="U2" s="44"/>
      <c r="V2" s="44"/>
      <c r="W2" s="44"/>
    </row>
    <row r="3" spans="1:28" x14ac:dyDescent="0.2">
      <c r="T3" s="44"/>
      <c r="U3" s="44"/>
      <c r="V3" s="44"/>
      <c r="W3" s="44"/>
    </row>
    <row r="4" spans="1:28" x14ac:dyDescent="0.2">
      <c r="A4" s="2"/>
      <c r="B4" s="3">
        <v>2000</v>
      </c>
      <c r="C4" s="3">
        <v>2001</v>
      </c>
      <c r="D4" s="3">
        <v>2002</v>
      </c>
      <c r="E4" s="3">
        <v>2003</v>
      </c>
      <c r="F4" s="3">
        <v>2004</v>
      </c>
      <c r="G4" s="3">
        <v>2005</v>
      </c>
      <c r="H4" s="3">
        <v>2006</v>
      </c>
      <c r="I4" s="3">
        <v>2007</v>
      </c>
      <c r="J4" s="3">
        <v>2008</v>
      </c>
      <c r="K4" s="3">
        <v>2009</v>
      </c>
      <c r="L4" s="3">
        <v>2010</v>
      </c>
      <c r="M4" s="3">
        <v>2011</v>
      </c>
      <c r="N4" s="3">
        <v>2012</v>
      </c>
      <c r="O4" s="3">
        <v>2013</v>
      </c>
      <c r="P4" s="3">
        <v>2014</v>
      </c>
      <c r="Q4" s="3">
        <v>2015</v>
      </c>
      <c r="R4" s="3">
        <v>2016</v>
      </c>
      <c r="S4" s="45">
        <v>2017</v>
      </c>
      <c r="T4" s="45">
        <v>2018</v>
      </c>
      <c r="U4" s="45">
        <v>2019</v>
      </c>
      <c r="V4" s="45">
        <v>2020</v>
      </c>
      <c r="W4" s="45">
        <v>2021</v>
      </c>
      <c r="X4" s="46" t="s">
        <v>59</v>
      </c>
      <c r="AA4" s="58" t="s">
        <v>83</v>
      </c>
      <c r="AB4" s="62" t="s">
        <v>92</v>
      </c>
    </row>
    <row r="5" spans="1:28" ht="16.5" customHeight="1" x14ac:dyDescent="0.25">
      <c r="A5" s="22" t="s">
        <v>59</v>
      </c>
      <c r="B5" s="4">
        <f>SUM(B6:B13)</f>
        <v>493867</v>
      </c>
      <c r="C5" s="4">
        <f t="shared" ref="C5:S5" si="0">SUM(C6:C13)</f>
        <v>212751</v>
      </c>
      <c r="D5" s="4">
        <f t="shared" si="0"/>
        <v>274720</v>
      </c>
      <c r="E5" s="4">
        <f t="shared" si="0"/>
        <v>346200</v>
      </c>
      <c r="F5" s="4">
        <f t="shared" si="0"/>
        <v>360589</v>
      </c>
      <c r="G5" s="4">
        <f t="shared" si="0"/>
        <v>442988</v>
      </c>
      <c r="H5" s="4">
        <f t="shared" si="0"/>
        <v>442845</v>
      </c>
      <c r="I5" s="4">
        <f t="shared" si="0"/>
        <v>518088</v>
      </c>
      <c r="J5" s="4">
        <f t="shared" si="0"/>
        <v>587447</v>
      </c>
      <c r="K5" s="4">
        <f t="shared" si="0"/>
        <v>583796</v>
      </c>
      <c r="L5" s="4">
        <f t="shared" si="0"/>
        <v>559032</v>
      </c>
      <c r="M5" s="4">
        <f t="shared" si="0"/>
        <v>755166</v>
      </c>
      <c r="N5" s="4">
        <f t="shared" si="0"/>
        <v>811746</v>
      </c>
      <c r="O5" s="4">
        <f t="shared" si="0"/>
        <v>881375</v>
      </c>
      <c r="P5" s="4">
        <f t="shared" si="0"/>
        <v>922513</v>
      </c>
      <c r="Q5" s="4">
        <f t="shared" si="0"/>
        <v>1036383</v>
      </c>
      <c r="R5" s="4">
        <f t="shared" si="0"/>
        <v>1054017</v>
      </c>
      <c r="S5" s="47">
        <f t="shared" si="0"/>
        <v>1294692</v>
      </c>
      <c r="T5" s="47">
        <f>SUM(T6:T13)</f>
        <v>1491535</v>
      </c>
      <c r="U5" s="47">
        <f>SUM(U6:U13)</f>
        <v>1577771</v>
      </c>
      <c r="V5" s="47">
        <v>252930</v>
      </c>
      <c r="W5" s="47">
        <f>SUM(W6:W13)</f>
        <v>670460</v>
      </c>
      <c r="X5" s="47">
        <f>SUM(B5:W5)</f>
        <v>15570911</v>
      </c>
      <c r="Y5">
        <f>W5*100/V5</f>
        <v>265.07729411299567</v>
      </c>
      <c r="AA5" s="59" t="s">
        <v>84</v>
      </c>
      <c r="AB5" s="60">
        <f>X6</f>
        <v>349051</v>
      </c>
    </row>
    <row r="6" spans="1:28" ht="15" x14ac:dyDescent="0.25">
      <c r="A6" s="23" t="s">
        <v>65</v>
      </c>
      <c r="B6" s="39">
        <v>20063</v>
      </c>
      <c r="C6" s="39">
        <v>18592</v>
      </c>
      <c r="D6" s="40">
        <v>8855</v>
      </c>
      <c r="E6" s="40">
        <v>7599</v>
      </c>
      <c r="F6" s="40">
        <v>6514</v>
      </c>
      <c r="G6" s="40">
        <v>6865</v>
      </c>
      <c r="H6" s="40">
        <v>7417</v>
      </c>
      <c r="I6" s="41">
        <v>6561</v>
      </c>
      <c r="J6" s="41">
        <v>7839</v>
      </c>
      <c r="K6" s="42">
        <v>10487</v>
      </c>
      <c r="L6" s="24">
        <v>13207</v>
      </c>
      <c r="M6" s="24">
        <v>15473</v>
      </c>
      <c r="N6" s="24">
        <v>19662</v>
      </c>
      <c r="O6" s="24">
        <v>24646</v>
      </c>
      <c r="P6" s="24">
        <v>27661</v>
      </c>
      <c r="Q6" s="24">
        <v>25830</v>
      </c>
      <c r="R6" s="24">
        <v>25086</v>
      </c>
      <c r="S6" s="48">
        <v>29716</v>
      </c>
      <c r="T6" s="48">
        <v>27377</v>
      </c>
      <c r="U6" s="48">
        <v>24034</v>
      </c>
      <c r="V6" s="48">
        <v>3906</v>
      </c>
      <c r="W6" s="79">
        <v>11661</v>
      </c>
      <c r="X6" s="47">
        <f t="shared" ref="X6:X13" si="1">SUM(B6:W6)</f>
        <v>349051</v>
      </c>
      <c r="Y6" s="51">
        <f>X6/X5</f>
        <v>2.2416864369721207E-2</v>
      </c>
      <c r="AA6" s="59" t="s">
        <v>85</v>
      </c>
      <c r="AB6" s="60">
        <f t="shared" ref="AB6:AB12" si="2">X7</f>
        <v>296371</v>
      </c>
    </row>
    <row r="7" spans="1:28" ht="15" x14ac:dyDescent="0.25">
      <c r="A7" s="23" t="s">
        <v>66</v>
      </c>
      <c r="B7" s="39">
        <v>2458</v>
      </c>
      <c r="C7" s="39">
        <v>2731</v>
      </c>
      <c r="D7" s="40">
        <v>4343</v>
      </c>
      <c r="E7" s="40">
        <v>5053</v>
      </c>
      <c r="F7" s="40">
        <v>6998</v>
      </c>
      <c r="G7" s="40">
        <v>5579</v>
      </c>
      <c r="H7" s="40">
        <v>7657</v>
      </c>
      <c r="I7" s="41">
        <v>9204</v>
      </c>
      <c r="J7" s="41">
        <v>10312</v>
      </c>
      <c r="K7" s="42">
        <v>11767</v>
      </c>
      <c r="L7" s="24">
        <v>11183</v>
      </c>
      <c r="M7" s="24">
        <v>13238</v>
      </c>
      <c r="N7" s="24">
        <v>16428</v>
      </c>
      <c r="O7" s="24">
        <v>17235</v>
      </c>
      <c r="P7" s="24">
        <v>21944</v>
      </c>
      <c r="Q7" s="24">
        <v>21745</v>
      </c>
      <c r="R7" s="24">
        <v>21870</v>
      </c>
      <c r="S7" s="48">
        <v>24637</v>
      </c>
      <c r="T7" s="48">
        <v>29828</v>
      </c>
      <c r="U7" s="48">
        <v>28331</v>
      </c>
      <c r="V7" s="48">
        <v>8745</v>
      </c>
      <c r="W7" s="79">
        <v>15085</v>
      </c>
      <c r="X7" s="47">
        <f t="shared" si="1"/>
        <v>296371</v>
      </c>
      <c r="Y7" s="51">
        <f>X7/$X$5</f>
        <v>1.9033632650010009E-2</v>
      </c>
      <c r="AA7" s="59" t="s">
        <v>86</v>
      </c>
      <c r="AB7" s="60">
        <f t="shared" si="2"/>
        <v>6462097</v>
      </c>
    </row>
    <row r="8" spans="1:28" ht="15" x14ac:dyDescent="0.25">
      <c r="A8" s="23" t="s">
        <v>64</v>
      </c>
      <c r="B8" s="39">
        <v>233204</v>
      </c>
      <c r="C8" s="39">
        <v>40347</v>
      </c>
      <c r="D8" s="40">
        <v>96323</v>
      </c>
      <c r="E8" s="40">
        <v>135213</v>
      </c>
      <c r="F8" s="40">
        <v>141684</v>
      </c>
      <c r="G8" s="40">
        <v>184048</v>
      </c>
      <c r="H8" s="40">
        <v>192216</v>
      </c>
      <c r="I8" s="41">
        <v>223849</v>
      </c>
      <c r="J8" s="41">
        <v>249315</v>
      </c>
      <c r="K8" s="42">
        <v>248963</v>
      </c>
      <c r="L8" s="24">
        <v>219300</v>
      </c>
      <c r="M8" s="24">
        <v>328718</v>
      </c>
      <c r="N8" s="24">
        <v>362163</v>
      </c>
      <c r="O8" s="24">
        <v>388863</v>
      </c>
      <c r="P8" s="24">
        <v>401223</v>
      </c>
      <c r="Q8" s="24">
        <v>456454</v>
      </c>
      <c r="R8" s="24">
        <v>450428</v>
      </c>
      <c r="S8" s="48">
        <v>538910</v>
      </c>
      <c r="T8" s="48">
        <v>630762</v>
      </c>
      <c r="U8" s="48">
        <v>671738</v>
      </c>
      <c r="V8" s="48">
        <v>46020</v>
      </c>
      <c r="W8" s="79">
        <v>222356</v>
      </c>
      <c r="X8" s="47">
        <f t="shared" si="1"/>
        <v>6462097</v>
      </c>
      <c r="Y8" s="51">
        <f t="shared" ref="Y8:Y13" si="3">X8/$X$5</f>
        <v>0.41501084939731531</v>
      </c>
      <c r="AA8" s="59" t="s">
        <v>87</v>
      </c>
      <c r="AB8" s="60">
        <f t="shared" si="2"/>
        <v>1307687</v>
      </c>
    </row>
    <row r="9" spans="1:28" ht="15" x14ac:dyDescent="0.25">
      <c r="A9" s="23" t="s">
        <v>62</v>
      </c>
      <c r="B9" s="39">
        <v>8994</v>
      </c>
      <c r="C9" s="39">
        <v>10050</v>
      </c>
      <c r="D9" s="40">
        <v>8593</v>
      </c>
      <c r="E9" s="40">
        <v>12143</v>
      </c>
      <c r="F9" s="40">
        <v>15957</v>
      </c>
      <c r="G9" s="40">
        <v>27998</v>
      </c>
      <c r="H9" s="40">
        <v>26107</v>
      </c>
      <c r="I9" s="41">
        <v>44525</v>
      </c>
      <c r="J9" s="41">
        <v>43811</v>
      </c>
      <c r="K9" s="42">
        <v>43810</v>
      </c>
      <c r="L9" s="24">
        <v>42133</v>
      </c>
      <c r="M9" s="24">
        <v>94474</v>
      </c>
      <c r="N9" s="24">
        <v>86113</v>
      </c>
      <c r="O9" s="24">
        <v>95409</v>
      </c>
      <c r="P9" s="24">
        <v>96917</v>
      </c>
      <c r="Q9" s="24">
        <v>86289</v>
      </c>
      <c r="R9" s="24">
        <v>94961</v>
      </c>
      <c r="S9" s="48">
        <v>105918</v>
      </c>
      <c r="T9" s="48">
        <v>108341</v>
      </c>
      <c r="U9" s="48">
        <v>133360</v>
      </c>
      <c r="V9" s="48">
        <v>48078</v>
      </c>
      <c r="W9" s="79">
        <v>73706</v>
      </c>
      <c r="X9" s="47">
        <f t="shared" si="1"/>
        <v>1307687</v>
      </c>
      <c r="Y9" s="51">
        <f t="shared" si="3"/>
        <v>8.398269054392514E-2</v>
      </c>
      <c r="AA9" s="59" t="s">
        <v>88</v>
      </c>
      <c r="AB9" s="60">
        <f t="shared" si="2"/>
        <v>828153</v>
      </c>
    </row>
    <row r="10" spans="1:28" ht="15" x14ac:dyDescent="0.25">
      <c r="A10" s="25" t="s">
        <v>60</v>
      </c>
      <c r="B10" s="39">
        <v>19653</v>
      </c>
      <c r="C10" s="39">
        <v>7172</v>
      </c>
      <c r="D10" s="40">
        <v>11435</v>
      </c>
      <c r="E10" s="40">
        <v>14708</v>
      </c>
      <c r="F10" s="40">
        <v>22974</v>
      </c>
      <c r="G10" s="40">
        <v>31589</v>
      </c>
      <c r="H10" s="40">
        <v>26676</v>
      </c>
      <c r="I10" s="41">
        <v>27029</v>
      </c>
      <c r="J10" s="41">
        <v>26746</v>
      </c>
      <c r="K10" s="42">
        <v>25260</v>
      </c>
      <c r="L10" s="24">
        <v>32190</v>
      </c>
      <c r="M10" s="24">
        <v>37088</v>
      </c>
      <c r="N10" s="24">
        <v>47998</v>
      </c>
      <c r="O10" s="24">
        <v>50115</v>
      </c>
      <c r="P10" s="24">
        <v>55811</v>
      </c>
      <c r="Q10" s="24">
        <v>52844</v>
      </c>
      <c r="R10" s="24">
        <v>51125</v>
      </c>
      <c r="S10" s="48">
        <v>68437</v>
      </c>
      <c r="T10" s="48">
        <v>105002</v>
      </c>
      <c r="U10" s="48">
        <v>80454</v>
      </c>
      <c r="V10" s="48">
        <v>10459</v>
      </c>
      <c r="W10" s="79">
        <v>23388</v>
      </c>
      <c r="X10" s="47">
        <f t="shared" si="1"/>
        <v>828153</v>
      </c>
      <c r="Y10" s="51">
        <f t="shared" si="3"/>
        <v>5.318590543610454E-2</v>
      </c>
      <c r="AA10" s="59" t="s">
        <v>89</v>
      </c>
      <c r="AB10" s="60">
        <f t="shared" si="2"/>
        <v>533205</v>
      </c>
    </row>
    <row r="11" spans="1:28" ht="15" x14ac:dyDescent="0.25">
      <c r="A11" s="23" t="s">
        <v>63</v>
      </c>
      <c r="B11" s="39">
        <v>34378</v>
      </c>
      <c r="C11" s="39">
        <v>11714</v>
      </c>
      <c r="D11" s="40">
        <v>8335</v>
      </c>
      <c r="E11" s="40">
        <v>8358</v>
      </c>
      <c r="F11" s="40">
        <v>14320</v>
      </c>
      <c r="G11" s="40">
        <v>16824</v>
      </c>
      <c r="H11" s="40">
        <v>18525</v>
      </c>
      <c r="I11" s="41">
        <v>15550</v>
      </c>
      <c r="J11" s="41">
        <v>19085</v>
      </c>
      <c r="K11" s="42">
        <v>24991</v>
      </c>
      <c r="L11" s="24">
        <v>26299</v>
      </c>
      <c r="M11" s="24">
        <v>23126</v>
      </c>
      <c r="N11" s="24">
        <v>24047</v>
      </c>
      <c r="O11" s="24">
        <v>30846</v>
      </c>
      <c r="P11" s="24">
        <v>24744</v>
      </c>
      <c r="Q11" s="24">
        <v>31533</v>
      </c>
      <c r="R11" s="24">
        <v>27703</v>
      </c>
      <c r="S11" s="48">
        <v>32792</v>
      </c>
      <c r="T11" s="48">
        <v>39465</v>
      </c>
      <c r="U11" s="48">
        <v>48625</v>
      </c>
      <c r="V11" s="48">
        <v>21842</v>
      </c>
      <c r="W11" s="79">
        <v>30103</v>
      </c>
      <c r="X11" s="47">
        <f t="shared" si="1"/>
        <v>533205</v>
      </c>
      <c r="Y11" s="51">
        <f t="shared" si="3"/>
        <v>3.4243661144810346E-2</v>
      </c>
      <c r="AA11" s="59" t="s">
        <v>90</v>
      </c>
      <c r="AB11" s="60">
        <f t="shared" si="2"/>
        <v>126260</v>
      </c>
    </row>
    <row r="12" spans="1:28" ht="12.75" customHeight="1" x14ac:dyDescent="0.25">
      <c r="A12" s="26" t="s">
        <v>61</v>
      </c>
      <c r="B12" s="39">
        <v>7600</v>
      </c>
      <c r="C12" s="39">
        <v>1326</v>
      </c>
      <c r="D12" s="40">
        <v>2134</v>
      </c>
      <c r="E12" s="40">
        <v>1661</v>
      </c>
      <c r="F12" s="40">
        <v>3045</v>
      </c>
      <c r="G12" s="40">
        <v>3446</v>
      </c>
      <c r="H12" s="40">
        <v>2939</v>
      </c>
      <c r="I12" s="41">
        <v>3829</v>
      </c>
      <c r="J12" s="41">
        <v>3243</v>
      </c>
      <c r="K12" s="42">
        <v>3466</v>
      </c>
      <c r="L12" s="24">
        <v>3922</v>
      </c>
      <c r="M12" s="24">
        <v>4829</v>
      </c>
      <c r="N12" s="24">
        <v>6105</v>
      </c>
      <c r="O12" s="24">
        <v>5691</v>
      </c>
      <c r="P12" s="24">
        <v>6206</v>
      </c>
      <c r="Q12" s="24">
        <v>12366</v>
      </c>
      <c r="R12" s="24">
        <v>10286</v>
      </c>
      <c r="S12" s="48">
        <v>13924</v>
      </c>
      <c r="T12" s="48">
        <v>10905</v>
      </c>
      <c r="U12" s="48">
        <v>11061</v>
      </c>
      <c r="V12" s="48">
        <v>2384</v>
      </c>
      <c r="W12" s="79">
        <v>5892</v>
      </c>
      <c r="X12" s="47">
        <f t="shared" si="1"/>
        <v>126260</v>
      </c>
      <c r="Y12" s="51">
        <f t="shared" si="3"/>
        <v>8.1087098885864808E-3</v>
      </c>
      <c r="AA12" s="61" t="s">
        <v>91</v>
      </c>
      <c r="AB12" s="60">
        <f t="shared" si="2"/>
        <v>5668087</v>
      </c>
    </row>
    <row r="13" spans="1:28" x14ac:dyDescent="0.2">
      <c r="A13" s="23" t="s">
        <v>67</v>
      </c>
      <c r="B13" s="39">
        <v>167517</v>
      </c>
      <c r="C13" s="39">
        <v>120819</v>
      </c>
      <c r="D13" s="40">
        <v>134702</v>
      </c>
      <c r="E13" s="40">
        <v>161465</v>
      </c>
      <c r="F13" s="40">
        <v>149097</v>
      </c>
      <c r="G13" s="40">
        <v>166639</v>
      </c>
      <c r="H13" s="40">
        <v>161308</v>
      </c>
      <c r="I13" s="41">
        <v>187541</v>
      </c>
      <c r="J13" s="41">
        <v>227096</v>
      </c>
      <c r="K13" s="42">
        <v>215052</v>
      </c>
      <c r="L13" s="24">
        <v>210798</v>
      </c>
      <c r="M13" s="24">
        <v>238220</v>
      </c>
      <c r="N13" s="24">
        <v>249230</v>
      </c>
      <c r="O13" s="24">
        <v>268570</v>
      </c>
      <c r="P13" s="24">
        <v>288007</v>
      </c>
      <c r="Q13" s="24">
        <v>349322</v>
      </c>
      <c r="R13" s="24">
        <v>372558</v>
      </c>
      <c r="S13" s="48">
        <v>480358</v>
      </c>
      <c r="T13" s="48">
        <v>539855</v>
      </c>
      <c r="U13" s="48">
        <v>580168</v>
      </c>
      <c r="V13" s="48">
        <v>111496</v>
      </c>
      <c r="W13" s="79">
        <v>288269</v>
      </c>
      <c r="X13" s="47">
        <f t="shared" si="1"/>
        <v>5668087</v>
      </c>
      <c r="Y13" s="51">
        <f t="shared" si="3"/>
        <v>0.36401768656952699</v>
      </c>
    </row>
    <row r="15" spans="1:28" x14ac:dyDescent="0.2"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1"/>
    </row>
    <row r="38" spans="1:1" ht="15.75" x14ac:dyDescent="0.25">
      <c r="A38" s="34" t="s">
        <v>82</v>
      </c>
    </row>
  </sheetData>
  <sortState ref="Y20:Z28">
    <sortCondition descending="1" ref="Z20:Z28"/>
  </sortState>
  <phoneticPr fontId="0" type="noConversion"/>
  <pageMargins left="0.36" right="0.17" top="1" bottom="1" header="0.5" footer="0.5"/>
  <pageSetup paperSize="9" orientation="portrait" r:id="rId1"/>
  <headerFooter alignWithMargins="0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39"/>
  <sheetViews>
    <sheetView topLeftCell="B1" zoomScale="110" zoomScaleNormal="110" workbookViewId="0">
      <selection activeCell="O11" sqref="O11:T11"/>
    </sheetView>
  </sheetViews>
  <sheetFormatPr defaultColWidth="8.85546875" defaultRowHeight="12.75" x14ac:dyDescent="0.2"/>
  <cols>
    <col min="1" max="1" width="18.42578125" customWidth="1"/>
    <col min="2" max="21" width="10.140625" customWidth="1"/>
  </cols>
  <sheetData>
    <row r="2" spans="1:22" x14ac:dyDescent="0.2">
      <c r="A2" s="8" t="s">
        <v>78</v>
      </c>
    </row>
    <row r="4" spans="1:22" x14ac:dyDescent="0.2">
      <c r="A4" s="2"/>
      <c r="B4" s="3">
        <v>2003</v>
      </c>
      <c r="C4" s="3">
        <v>2004</v>
      </c>
      <c r="D4" s="3">
        <v>2005</v>
      </c>
      <c r="E4" s="3">
        <v>2006</v>
      </c>
      <c r="F4" s="3">
        <v>2007</v>
      </c>
      <c r="G4" s="3">
        <v>2008</v>
      </c>
      <c r="H4" s="3">
        <v>2009</v>
      </c>
      <c r="I4" s="3">
        <v>2010</v>
      </c>
      <c r="J4" s="3">
        <v>2011</v>
      </c>
      <c r="K4" s="3">
        <v>2012</v>
      </c>
      <c r="L4" s="3">
        <v>2013</v>
      </c>
      <c r="M4" s="3">
        <v>2014</v>
      </c>
      <c r="N4" s="3">
        <v>2015</v>
      </c>
      <c r="O4" s="3">
        <v>2016</v>
      </c>
      <c r="P4" s="3">
        <v>2017</v>
      </c>
      <c r="Q4" s="3">
        <v>2018</v>
      </c>
      <c r="R4" s="3">
        <v>2019</v>
      </c>
      <c r="S4" s="3">
        <v>2020</v>
      </c>
      <c r="T4" s="3">
        <v>2021</v>
      </c>
      <c r="U4" s="22" t="s">
        <v>59</v>
      </c>
    </row>
    <row r="5" spans="1:22" ht="16.5" customHeight="1" x14ac:dyDescent="0.2">
      <c r="A5" s="22" t="s">
        <v>59</v>
      </c>
      <c r="B5" s="4">
        <f t="shared" ref="B5:R5" si="0">SUM(B6:B10)</f>
        <v>346200</v>
      </c>
      <c r="C5" s="4">
        <f t="shared" si="0"/>
        <v>360592</v>
      </c>
      <c r="D5" s="4">
        <f t="shared" si="0"/>
        <v>442988</v>
      </c>
      <c r="E5" s="4">
        <f t="shared" si="0"/>
        <v>442845</v>
      </c>
      <c r="F5" s="4">
        <f t="shared" si="0"/>
        <v>518088</v>
      </c>
      <c r="G5" s="4">
        <f t="shared" si="0"/>
        <v>587447</v>
      </c>
      <c r="H5" s="4">
        <f t="shared" si="0"/>
        <v>583796</v>
      </c>
      <c r="I5" s="4">
        <f t="shared" si="0"/>
        <v>559032</v>
      </c>
      <c r="J5" s="4">
        <f t="shared" si="0"/>
        <v>755166</v>
      </c>
      <c r="K5" s="4">
        <f t="shared" si="0"/>
        <v>811746</v>
      </c>
      <c r="L5" s="4">
        <f t="shared" si="0"/>
        <v>881375</v>
      </c>
      <c r="M5" s="4">
        <f t="shared" si="0"/>
        <v>922513</v>
      </c>
      <c r="N5" s="4">
        <f t="shared" si="0"/>
        <v>1036383</v>
      </c>
      <c r="O5" s="4">
        <f t="shared" si="0"/>
        <v>1054017</v>
      </c>
      <c r="P5" s="4">
        <f t="shared" si="0"/>
        <v>1294692</v>
      </c>
      <c r="Q5" s="4">
        <f t="shared" si="0"/>
        <v>1491535</v>
      </c>
      <c r="R5" s="4">
        <f t="shared" si="0"/>
        <v>1577771</v>
      </c>
      <c r="S5" s="4">
        <v>252930</v>
      </c>
      <c r="T5" s="64">
        <v>670460</v>
      </c>
      <c r="U5" s="27">
        <f>SUM(B5:T5)</f>
        <v>14589576</v>
      </c>
    </row>
    <row r="6" spans="1:22" x14ac:dyDescent="0.2">
      <c r="A6" s="23" t="s">
        <v>69</v>
      </c>
      <c r="B6" s="6">
        <v>154947</v>
      </c>
      <c r="C6" s="6">
        <v>146306</v>
      </c>
      <c r="D6" s="6">
        <v>162203</v>
      </c>
      <c r="E6" s="6">
        <v>158401</v>
      </c>
      <c r="F6" s="24">
        <v>181229</v>
      </c>
      <c r="G6" s="24">
        <v>222122</v>
      </c>
      <c r="H6" s="24">
        <v>210035</v>
      </c>
      <c r="I6" s="24">
        <v>204929</v>
      </c>
      <c r="J6" s="24">
        <v>230119</v>
      </c>
      <c r="K6" s="24">
        <v>240592</v>
      </c>
      <c r="L6" s="5">
        <v>259608</v>
      </c>
      <c r="M6" s="5">
        <v>279143</v>
      </c>
      <c r="N6" s="5">
        <v>340281</v>
      </c>
      <c r="O6" s="5">
        <v>358353</v>
      </c>
      <c r="P6" s="5">
        <v>459345</v>
      </c>
      <c r="Q6" s="5">
        <v>509441</v>
      </c>
      <c r="R6" s="5">
        <v>549157</v>
      </c>
      <c r="S6" s="5">
        <v>104226</v>
      </c>
      <c r="T6" s="5">
        <v>270737</v>
      </c>
      <c r="U6" s="27">
        <f>SUM(B6:T6)</f>
        <v>5041174</v>
      </c>
      <c r="V6" s="57">
        <f>U6/U5</f>
        <v>0.34553259121443969</v>
      </c>
    </row>
    <row r="7" spans="1:22" x14ac:dyDescent="0.2">
      <c r="A7" s="23" t="s">
        <v>70</v>
      </c>
      <c r="B7" s="6">
        <v>8534</v>
      </c>
      <c r="C7" s="6">
        <v>8653</v>
      </c>
      <c r="D7" s="6">
        <v>13752</v>
      </c>
      <c r="E7" s="6">
        <v>16045</v>
      </c>
      <c r="F7" s="24">
        <v>23063</v>
      </c>
      <c r="G7" s="24">
        <v>28532</v>
      </c>
      <c r="H7" s="24">
        <v>27860</v>
      </c>
      <c r="I7" s="24">
        <v>27202</v>
      </c>
      <c r="J7" s="24">
        <v>27366</v>
      </c>
      <c r="K7" s="24">
        <v>25767</v>
      </c>
      <c r="L7" s="24">
        <v>26697</v>
      </c>
      <c r="M7" s="24">
        <v>25215</v>
      </c>
      <c r="N7" s="24">
        <v>22791</v>
      </c>
      <c r="O7" s="24">
        <v>26138</v>
      </c>
      <c r="P7" s="24">
        <v>28010</v>
      </c>
      <c r="Q7" s="24">
        <v>30747</v>
      </c>
      <c r="R7" s="24">
        <v>38187</v>
      </c>
      <c r="S7" s="24">
        <v>16406</v>
      </c>
      <c r="T7" s="5">
        <v>22158</v>
      </c>
      <c r="U7" s="27">
        <f t="shared" ref="U7:U10" si="1">SUM(B7:T7)</f>
        <v>443123</v>
      </c>
      <c r="V7" s="57">
        <f>U7/U5</f>
        <v>3.0372575597810383E-2</v>
      </c>
    </row>
    <row r="8" spans="1:22" x14ac:dyDescent="0.2">
      <c r="A8" s="23" t="s">
        <v>71</v>
      </c>
      <c r="B8" s="6">
        <v>6049</v>
      </c>
      <c r="C8" s="6">
        <v>12660</v>
      </c>
      <c r="D8" s="6">
        <v>24558</v>
      </c>
      <c r="E8" s="6">
        <v>21137</v>
      </c>
      <c r="F8" s="24">
        <v>12658</v>
      </c>
      <c r="G8" s="24">
        <v>15949</v>
      </c>
      <c r="H8" s="24">
        <v>23616</v>
      </c>
      <c r="I8" s="24">
        <v>28550</v>
      </c>
      <c r="J8" s="24">
        <v>31445</v>
      </c>
      <c r="K8" s="24">
        <v>33428</v>
      </c>
      <c r="L8" s="24">
        <v>38824</v>
      </c>
      <c r="M8" s="24">
        <v>39641</v>
      </c>
      <c r="N8" s="24">
        <v>38605</v>
      </c>
      <c r="O8" s="24">
        <v>29658</v>
      </c>
      <c r="P8" s="24">
        <v>31973</v>
      </c>
      <c r="Q8" s="24">
        <v>40827</v>
      </c>
      <c r="R8" s="24">
        <v>44029</v>
      </c>
      <c r="S8" s="24">
        <v>11000</v>
      </c>
      <c r="T8" s="5">
        <v>24323</v>
      </c>
      <c r="U8" s="27">
        <f t="shared" si="1"/>
        <v>508930</v>
      </c>
      <c r="V8" s="57">
        <f>U8/U5</f>
        <v>3.4883124773468402E-2</v>
      </c>
    </row>
    <row r="9" spans="1:22" x14ac:dyDescent="0.2">
      <c r="A9" s="23" t="s">
        <v>81</v>
      </c>
      <c r="B9" s="6">
        <v>137387</v>
      </c>
      <c r="C9" s="6">
        <v>145756</v>
      </c>
      <c r="D9" s="6">
        <v>185437</v>
      </c>
      <c r="E9" s="6">
        <v>189478</v>
      </c>
      <c r="F9" s="24">
        <v>216910</v>
      </c>
      <c r="G9" s="24">
        <v>238246</v>
      </c>
      <c r="H9" s="24">
        <v>236210</v>
      </c>
      <c r="I9" s="24">
        <v>205242</v>
      </c>
      <c r="J9" s="24">
        <v>314784</v>
      </c>
      <c r="K9" s="24">
        <v>350991</v>
      </c>
      <c r="L9" s="24">
        <v>382514</v>
      </c>
      <c r="M9" s="24">
        <v>396417</v>
      </c>
      <c r="N9" s="24">
        <v>454259</v>
      </c>
      <c r="O9" s="24">
        <v>446462</v>
      </c>
      <c r="P9" s="24">
        <v>539380</v>
      </c>
      <c r="Q9" s="24">
        <v>629491</v>
      </c>
      <c r="R9" s="24">
        <v>693208</v>
      </c>
      <c r="S9" s="24">
        <v>58779</v>
      </c>
      <c r="T9" s="5">
        <v>225954</v>
      </c>
      <c r="U9" s="27">
        <f t="shared" si="1"/>
        <v>6046905</v>
      </c>
      <c r="V9" s="57">
        <f>U9/U5</f>
        <v>0.41446749377774927</v>
      </c>
    </row>
    <row r="10" spans="1:22" x14ac:dyDescent="0.2">
      <c r="A10" s="25" t="s">
        <v>72</v>
      </c>
      <c r="B10" s="6">
        <v>39283</v>
      </c>
      <c r="C10" s="6">
        <v>47217</v>
      </c>
      <c r="D10" s="6">
        <v>57038</v>
      </c>
      <c r="E10" s="6">
        <v>57784</v>
      </c>
      <c r="F10" s="24">
        <v>84228</v>
      </c>
      <c r="G10" s="24">
        <v>82598</v>
      </c>
      <c r="H10" s="24">
        <v>86075</v>
      </c>
      <c r="I10" s="24">
        <v>93109</v>
      </c>
      <c r="J10" s="24">
        <v>151452</v>
      </c>
      <c r="K10" s="24">
        <v>160968</v>
      </c>
      <c r="L10" s="24">
        <v>173732</v>
      </c>
      <c r="M10" s="24">
        <v>182097</v>
      </c>
      <c r="N10" s="24">
        <v>180447</v>
      </c>
      <c r="O10" s="24">
        <v>193406</v>
      </c>
      <c r="P10" s="24">
        <v>235984</v>
      </c>
      <c r="Q10" s="24">
        <v>281029</v>
      </c>
      <c r="R10" s="24">
        <v>253190</v>
      </c>
      <c r="S10" s="24">
        <v>62519</v>
      </c>
      <c r="T10" s="5">
        <v>127288</v>
      </c>
      <c r="U10" s="27">
        <f t="shared" si="1"/>
        <v>2549444</v>
      </c>
      <c r="V10" s="57">
        <f>U10/U5</f>
        <v>0.17474421463653228</v>
      </c>
    </row>
    <row r="11" spans="1:22" x14ac:dyDescent="0.2">
      <c r="B11" s="80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0">
        <f t="shared" ref="O11:T11" si="2">(O5-N5)/N5</f>
        <v>1.7014945247075648E-2</v>
      </c>
      <c r="P11" s="50">
        <f t="shared" si="2"/>
        <v>0.22834071936221143</v>
      </c>
      <c r="Q11" s="50">
        <f t="shared" si="2"/>
        <v>0.15203847710497942</v>
      </c>
      <c r="R11" s="50">
        <f t="shared" si="2"/>
        <v>5.7816946970738199E-2</v>
      </c>
      <c r="S11" s="50">
        <f t="shared" si="2"/>
        <v>-0.8396915648722153</v>
      </c>
      <c r="T11" s="50">
        <f t="shared" si="2"/>
        <v>1.650772941129957</v>
      </c>
    </row>
    <row r="39" spans="1:1" ht="15.75" x14ac:dyDescent="0.25">
      <c r="A39" s="34" t="s">
        <v>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вкупен број</vt:lpstr>
      <vt:lpstr>ноќевања-просечен престој</vt:lpstr>
      <vt:lpstr>значителен удел</vt:lpstr>
      <vt:lpstr>регионална дистрибуција</vt:lpstr>
      <vt:lpstr>по видови места</vt:lpstr>
    </vt:vector>
  </TitlesOfParts>
  <Company>dzs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ZlatkoM</dc:creator>
  <cp:lastModifiedBy>Dusko Janjic</cp:lastModifiedBy>
  <cp:lastPrinted>2008-02-13T10:43:49Z</cp:lastPrinted>
  <dcterms:created xsi:type="dcterms:W3CDTF">2007-12-19T14:37:27Z</dcterms:created>
  <dcterms:modified xsi:type="dcterms:W3CDTF">2022-12-01T08:31:06Z</dcterms:modified>
</cp:coreProperties>
</file>