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svg" ContentType="image/sv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tables/table1.xml" ContentType="application/vnd.openxmlformats-officedocument.spreadsheetml.tab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Ex1.xml" ContentType="application/vnd.ms-office.chartex+xml"/>
  <Override PartName="/xl/charts/style7.xml" ContentType="application/vnd.ms-office.chartstyle+xml"/>
  <Override PartName="/xl/charts/colors7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8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uskoj\Desktop\"/>
    </mc:Choice>
  </mc:AlternateContent>
  <xr:revisionPtr revIDLastSave="0" documentId="13_ncr:1_{5C319487-E90F-4EA5-9917-B915FCDD955A}" xr6:coauthVersionLast="36" xr6:coauthVersionMax="47" xr10:uidLastSave="{00000000-0000-0000-0000-000000000000}"/>
  <bookViews>
    <workbookView xWindow="12825" yWindow="2580" windowWidth="12990" windowHeight="11625" xr2:uid="{00000000-000D-0000-FFFF-FFFF00000000}"/>
  </bookViews>
  <sheets>
    <sheet name=" вкупен број" sheetId="1" r:id="rId1"/>
    <sheet name="значителен удел по земја" sheetId="5" r:id="rId2"/>
    <sheet name="регионална дистрибуција" sheetId="4" r:id="rId3"/>
    <sheet name="по видови места" sheetId="6" r:id="rId4"/>
  </sheets>
  <externalReferences>
    <externalReference r:id="rId5"/>
  </externalReferences>
  <definedNames>
    <definedName name="_xlnm._FilterDatabase" localSheetId="1" hidden="1">'значителен удел по земја'!$B$71:$C$129</definedName>
    <definedName name="_xlchart.v5.0" hidden="1">'регионална дистрибуција'!$AE$4</definedName>
    <definedName name="_xlchart.v5.1" hidden="1">'регионална дистрибуција'!$AE$5:$AE$12</definedName>
    <definedName name="_xlchart.v5.2" hidden="1">'регионална дистрибуција'!$AF$4</definedName>
    <definedName name="_xlchart.v5.3" hidden="1">'регионална дистрибуција'!$AF$5:$AF$12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5" i="5" l="1"/>
  <c r="D63" i="5"/>
  <c r="D10" i="5"/>
  <c r="AC14" i="1"/>
  <c r="AC12" i="1"/>
  <c r="Q42" i="4"/>
  <c r="U6" i="6"/>
  <c r="U7" i="6"/>
  <c r="U8" i="6"/>
  <c r="U9" i="6"/>
  <c r="U10" i="6"/>
  <c r="B5" i="6"/>
  <c r="C5" i="6"/>
  <c r="D5" i="6"/>
  <c r="E5" i="6"/>
  <c r="F5" i="6"/>
  <c r="G5" i="6"/>
  <c r="H5" i="6"/>
  <c r="I5" i="6"/>
  <c r="J5" i="6"/>
  <c r="K5" i="6"/>
  <c r="L5" i="6"/>
  <c r="M5" i="6"/>
  <c r="N5" i="6"/>
  <c r="O5" i="6"/>
  <c r="P5" i="6"/>
  <c r="Q5" i="6"/>
  <c r="R5" i="6"/>
  <c r="U5" i="6"/>
  <c r="X6" i="4"/>
  <c r="X7" i="4"/>
  <c r="X8" i="4"/>
  <c r="X9" i="4"/>
  <c r="X10" i="4"/>
  <c r="X11" i="4"/>
  <c r="X12" i="4"/>
  <c r="X13" i="4"/>
  <c r="B5" i="4"/>
  <c r="C5" i="4"/>
  <c r="D5" i="4"/>
  <c r="E5" i="4"/>
  <c r="F5" i="4"/>
  <c r="G5" i="4"/>
  <c r="H5" i="4"/>
  <c r="I5" i="4"/>
  <c r="J5" i="4"/>
  <c r="K5" i="4"/>
  <c r="L5" i="4"/>
  <c r="M5" i="4"/>
  <c r="N5" i="4"/>
  <c r="O5" i="4"/>
  <c r="P5" i="4"/>
  <c r="Q5" i="4"/>
  <c r="R5" i="4"/>
  <c r="S5" i="4"/>
  <c r="T5" i="4"/>
  <c r="U5" i="4"/>
  <c r="X5" i="4"/>
  <c r="AB5" i="1"/>
  <c r="Y7" i="1"/>
  <c r="AA7" i="1"/>
  <c r="AA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30" i="1"/>
  <c r="AA31" i="1"/>
  <c r="AA32" i="1"/>
  <c r="AA33" i="1"/>
  <c r="AA34" i="1"/>
  <c r="AA35" i="1"/>
  <c r="AA36" i="1"/>
  <c r="AA37" i="1"/>
  <c r="AA38" i="1"/>
  <c r="AA39" i="1"/>
  <c r="AA40" i="1"/>
  <c r="AA41" i="1"/>
  <c r="AA42" i="1"/>
  <c r="AA43" i="1"/>
  <c r="AA44" i="1"/>
  <c r="AA45" i="1"/>
  <c r="AA46" i="1"/>
  <c r="AA47" i="1"/>
  <c r="AA48" i="1"/>
  <c r="AA49" i="1"/>
  <c r="AA50" i="1"/>
  <c r="AA51" i="1"/>
  <c r="AA52" i="1"/>
  <c r="AA53" i="1"/>
  <c r="AA54" i="1"/>
  <c r="AA55" i="1"/>
  <c r="AA56" i="1"/>
  <c r="AA57" i="1"/>
  <c r="AA58" i="1"/>
  <c r="AA59" i="1"/>
  <c r="AA60" i="1"/>
  <c r="AA61" i="1"/>
  <c r="AA62" i="1"/>
  <c r="AA63" i="1"/>
  <c r="AA6" i="1"/>
  <c r="B5" i="1"/>
  <c r="C5" i="1"/>
  <c r="D5" i="1"/>
  <c r="E5" i="1"/>
  <c r="F5" i="1"/>
  <c r="G5" i="1"/>
  <c r="H5" i="1"/>
  <c r="I5" i="1"/>
  <c r="J5" i="1"/>
  <c r="K5" i="1"/>
  <c r="L5" i="1"/>
  <c r="M5" i="1"/>
  <c r="N5" i="1"/>
  <c r="O5" i="1"/>
  <c r="P5" i="1"/>
  <c r="Q5" i="1"/>
  <c r="R5" i="1"/>
  <c r="S5" i="1"/>
  <c r="V5" i="1"/>
  <c r="W5" i="1"/>
  <c r="X5" i="1"/>
  <c r="AA5" i="1"/>
  <c r="C64" i="5"/>
  <c r="D9" i="5"/>
  <c r="D8" i="5"/>
  <c r="D7" i="5"/>
  <c r="D6" i="5"/>
  <c r="V7" i="6"/>
  <c r="V8" i="6"/>
  <c r="V10" i="6"/>
  <c r="V9" i="6"/>
  <c r="V6" i="6"/>
  <c r="AC5" i="1"/>
  <c r="AC6" i="1"/>
</calcChain>
</file>

<file path=xl/sharedStrings.xml><?xml version="1.0" encoding="utf-8"?>
<sst xmlns="http://schemas.openxmlformats.org/spreadsheetml/2006/main" count="165" uniqueCount="92">
  <si>
    <t>Србија и Црна Гора</t>
  </si>
  <si>
    <t xml:space="preserve">Вкупно </t>
  </si>
  <si>
    <t>Земја</t>
  </si>
  <si>
    <t>Други земји од Јужна и Средна Америка</t>
  </si>
  <si>
    <t xml:space="preserve"> Австрија</t>
  </si>
  <si>
    <t xml:space="preserve"> Албанија</t>
  </si>
  <si>
    <t xml:space="preserve"> Белгија</t>
  </si>
  <si>
    <t xml:space="preserve"> Белорусија</t>
  </si>
  <si>
    <t xml:space="preserve"> Босна и Херцеговина</t>
  </si>
  <si>
    <t xml:space="preserve"> Бугарија</t>
  </si>
  <si>
    <t xml:space="preserve"> Велика Британија</t>
  </si>
  <si>
    <t xml:space="preserve"> Германија</t>
  </si>
  <si>
    <t xml:space="preserve"> Грција</t>
  </si>
  <si>
    <t xml:space="preserve"> Данска</t>
  </si>
  <si>
    <t xml:space="preserve"> Естонија</t>
  </si>
  <si>
    <t xml:space="preserve"> Ирска</t>
  </si>
  <si>
    <t xml:space="preserve"> Исланд</t>
  </si>
  <si>
    <t xml:space="preserve"> Италија</t>
  </si>
  <si>
    <t xml:space="preserve"> Кипар</t>
  </si>
  <si>
    <t xml:space="preserve"> Латвија</t>
  </si>
  <si>
    <t xml:space="preserve"> Литванија</t>
  </si>
  <si>
    <t xml:space="preserve"> Луксембург</t>
  </si>
  <si>
    <t xml:space="preserve"> Малта</t>
  </si>
  <si>
    <t xml:space="preserve"> Норвешка</t>
  </si>
  <si>
    <t xml:space="preserve"> Полска</t>
  </si>
  <si>
    <t xml:space="preserve"> Португалија</t>
  </si>
  <si>
    <t xml:space="preserve"> Романија</t>
  </si>
  <si>
    <t xml:space="preserve"> Руска Федерација</t>
  </si>
  <si>
    <t xml:space="preserve"> Словачка</t>
  </si>
  <si>
    <t xml:space="preserve"> Словенија</t>
  </si>
  <si>
    <t xml:space="preserve"> Србија</t>
  </si>
  <si>
    <t xml:space="preserve"> Турција</t>
  </si>
  <si>
    <t xml:space="preserve"> Украина</t>
  </si>
  <si>
    <t xml:space="preserve"> Унгарија</t>
  </si>
  <si>
    <t xml:space="preserve"> Финска</t>
  </si>
  <si>
    <t xml:space="preserve"> Франција</t>
  </si>
  <si>
    <t xml:space="preserve"> Холандија</t>
  </si>
  <si>
    <t xml:space="preserve"> Хрватска</t>
  </si>
  <si>
    <t xml:space="preserve"> Црна Гора</t>
  </si>
  <si>
    <t xml:space="preserve"> Чешка</t>
  </si>
  <si>
    <t xml:space="preserve"> Швајцарија</t>
  </si>
  <si>
    <t xml:space="preserve"> Шведска</t>
  </si>
  <si>
    <t xml:space="preserve"> Шпанија</t>
  </si>
  <si>
    <t xml:space="preserve"> Други европски земји</t>
  </si>
  <si>
    <t xml:space="preserve"> Јужна Африка</t>
  </si>
  <si>
    <t xml:space="preserve"> Други африкански земји</t>
  </si>
  <si>
    <t xml:space="preserve"> Канада</t>
  </si>
  <si>
    <t xml:space="preserve"> С А Д</t>
  </si>
  <si>
    <t xml:space="preserve"> Други северно-американски земји</t>
  </si>
  <si>
    <t xml:space="preserve"> Бразил</t>
  </si>
  <si>
    <t xml:space="preserve"> Израел</t>
  </si>
  <si>
    <t xml:space="preserve"> Јапонија</t>
  </si>
  <si>
    <t xml:space="preserve"> Кина</t>
  </si>
  <si>
    <t xml:space="preserve"> Кореја, Република</t>
  </si>
  <si>
    <t xml:space="preserve"> Други азиски земји</t>
  </si>
  <si>
    <t xml:space="preserve"> Австралија</t>
  </si>
  <si>
    <t xml:space="preserve"> Нов Зеланд</t>
  </si>
  <si>
    <t xml:space="preserve"> Други земји од Австралија и Океанија</t>
  </si>
  <si>
    <t>Останати не Европски земји</t>
  </si>
  <si>
    <t>Вкупно</t>
  </si>
  <si>
    <t>Пелагониски регион</t>
  </si>
  <si>
    <t>Североисточен регион</t>
  </si>
  <si>
    <t>Југоисточен регион</t>
  </si>
  <si>
    <t>Полошки регион</t>
  </si>
  <si>
    <t>Југозападен регион</t>
  </si>
  <si>
    <t>Вардарски регион</t>
  </si>
  <si>
    <t>Источен регион</t>
  </si>
  <si>
    <t>Скопски регион</t>
  </si>
  <si>
    <t>Табела 1. Број на странски туристи по земја на припадност</t>
  </si>
  <si>
    <t>Табела 2. Држави кои имаат значителен удел во бројот на странски туристи</t>
  </si>
  <si>
    <t>Скопје</t>
  </si>
  <si>
    <t>Бањски места</t>
  </si>
  <si>
    <t>Планински места</t>
  </si>
  <si>
    <t>Други места</t>
  </si>
  <si>
    <t>Табела 3. Доаѓања на странски туристи според статистички региони</t>
  </si>
  <si>
    <t>Табела 4. Доаѓања на странски туристи по видови места</t>
  </si>
  <si>
    <t xml:space="preserve"> Косово</t>
  </si>
  <si>
    <t>Езерски места</t>
  </si>
  <si>
    <t>Табела 4. Број на странски туристи по жител</t>
  </si>
  <si>
    <t>Република Северна Македонија</t>
  </si>
  <si>
    <r>
      <t>Извор на податоци:</t>
    </r>
    <r>
      <rPr>
        <b/>
        <sz val="12"/>
        <color rgb="FF0070C0"/>
        <rFont val="Calibri"/>
        <family val="2"/>
        <charset val="204"/>
      </rPr>
      <t xml:space="preserve"> </t>
    </r>
    <r>
      <rPr>
        <sz val="11"/>
        <rFont val="Calibri"/>
        <family val="2"/>
        <charset val="204"/>
      </rPr>
      <t>При пресметка на индикаторот користени се официјални податоци од Државен завод за статистика</t>
    </r>
  </si>
  <si>
    <t>Број на туристи</t>
  </si>
  <si>
    <t>Vardar</t>
  </si>
  <si>
    <t>Pelagonia</t>
  </si>
  <si>
    <t>Eastern</t>
  </si>
  <si>
    <t>Southwestern</t>
  </si>
  <si>
    <t>Southeastern</t>
  </si>
  <si>
    <t>Polog</t>
  </si>
  <si>
    <t>Northeastern</t>
  </si>
  <si>
    <t>Skopski</t>
  </si>
  <si>
    <t>Province</t>
  </si>
  <si>
    <t>Странски туристи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</si>
</sst>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0.0"/>
    <numFmt numFmtId="165" formatCode="_(* #,##0_);_(* \(#,##0\);_(* &quot;-&quot;??_);_(@_)"/>
    <numFmt numFmtId="166" formatCode="0.000"/>
    <numFmt numFmtId="167" formatCode="0.0%"/>
    <numFmt numFmtId="168" formatCode="0.000%"/>
  </numFmts>
  <fonts count="20" x14ac:knownFonts="1">
    <font>
      <sz val="10"/>
      <name val="Arial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name val="Arial"/>
      <family val="2"/>
    </font>
    <font>
      <b/>
      <sz val="10"/>
      <name val="Arial"/>
      <family val="2"/>
    </font>
    <font>
      <sz val="9"/>
      <name val="Calibri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1"/>
      <name val="Calibri"/>
      <family val="2"/>
      <charset val="204"/>
    </font>
    <font>
      <b/>
      <sz val="12"/>
      <color rgb="FF0070C0"/>
      <name val="Calibri"/>
      <family val="2"/>
      <charset val="204"/>
    </font>
    <font>
      <sz val="11"/>
      <name val="Calibri"/>
      <family val="2"/>
      <charset val="204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12"/>
      <color rgb="FF000000"/>
      <name val="Calibri"/>
      <family val="2"/>
    </font>
    <font>
      <b/>
      <sz val="11"/>
      <color rgb="FF000000"/>
      <name val="Calibri"/>
      <family val="2"/>
    </font>
    <font>
      <sz val="8"/>
      <color rgb="FF000000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5">
    <xf numFmtId="0" fontId="0" fillId="0" borderId="0"/>
    <xf numFmtId="0" fontId="13" fillId="0" borderId="0"/>
    <xf numFmtId="0" fontId="14" fillId="0" borderId="0"/>
    <xf numFmtId="43" fontId="16" fillId="0" borderId="0" applyFont="0" applyFill="0" applyBorder="0" applyAlignment="0" applyProtection="0"/>
    <xf numFmtId="9" fontId="16" fillId="0" borderId="0" applyFont="0" applyFill="0" applyBorder="0" applyAlignment="0" applyProtection="0"/>
  </cellStyleXfs>
  <cellXfs count="73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3" fontId="3" fillId="0" borderId="1" xfId="0" applyNumberFormat="1" applyFont="1" applyBorder="1" applyAlignment="1">
      <alignment vertical="center"/>
    </xf>
    <xf numFmtId="3" fontId="2" fillId="0" borderId="1" xfId="0" applyNumberFormat="1" applyFont="1" applyBorder="1" applyAlignment="1">
      <alignment vertical="center"/>
    </xf>
    <xf numFmtId="3" fontId="4" fillId="0" borderId="1" xfId="0" applyNumberFormat="1" applyFont="1" applyBorder="1" applyAlignment="1">
      <alignment vertical="center"/>
    </xf>
    <xf numFmtId="0" fontId="6" fillId="0" borderId="0" xfId="0" applyFont="1"/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wrapText="1"/>
    </xf>
    <xf numFmtId="0" fontId="5" fillId="0" borderId="0" xfId="0" applyFont="1"/>
    <xf numFmtId="0" fontId="5" fillId="0" borderId="1" xfId="0" applyFont="1" applyBorder="1" applyAlignment="1">
      <alignment horizontal="center" vertical="center"/>
    </xf>
    <xf numFmtId="3" fontId="8" fillId="0" borderId="1" xfId="0" applyNumberFormat="1" applyFont="1" applyBorder="1" applyAlignment="1">
      <alignment horizontal="right" vertical="center"/>
    </xf>
    <xf numFmtId="0" fontId="6" fillId="0" borderId="0" xfId="0" applyFont="1" applyAlignment="1">
      <alignment vertical="center"/>
    </xf>
    <xf numFmtId="3" fontId="9" fillId="0" borderId="1" xfId="0" applyNumberFormat="1" applyFont="1" applyBorder="1" applyAlignment="1">
      <alignment horizontal="right" vertical="center"/>
    </xf>
    <xf numFmtId="3" fontId="9" fillId="0" borderId="4" xfId="0" applyNumberFormat="1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3" fontId="5" fillId="0" borderId="1" xfId="0" applyNumberFormat="1" applyFont="1" applyBorder="1" applyAlignment="1">
      <alignment horizontal="right" vertical="center"/>
    </xf>
    <xf numFmtId="3" fontId="9" fillId="0" borderId="1" xfId="0" applyNumberFormat="1" applyFont="1" applyBorder="1" applyAlignment="1">
      <alignment vertical="center"/>
    </xf>
    <xf numFmtId="3" fontId="5" fillId="0" borderId="1" xfId="0" applyNumberFormat="1" applyFont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/>
    </xf>
    <xf numFmtId="0" fontId="9" fillId="0" borderId="1" xfId="0" applyFont="1" applyBorder="1" applyAlignment="1">
      <alignment vertical="top" wrapText="1"/>
    </xf>
    <xf numFmtId="3" fontId="8" fillId="0" borderId="3" xfId="0" applyNumberFormat="1" applyFont="1" applyBorder="1" applyAlignment="1">
      <alignment horizontal="right" vertical="center"/>
    </xf>
    <xf numFmtId="0" fontId="5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vertical="top" wrapText="1"/>
    </xf>
    <xf numFmtId="0" fontId="6" fillId="0" borderId="1" xfId="0" applyFont="1" applyBorder="1" applyAlignment="1">
      <alignment vertical="center" wrapText="1"/>
    </xf>
    <xf numFmtId="0" fontId="9" fillId="0" borderId="0" xfId="0" applyFont="1" applyAlignment="1">
      <alignment vertical="top" wrapText="1"/>
    </xf>
    <xf numFmtId="0" fontId="5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top"/>
    </xf>
    <xf numFmtId="3" fontId="2" fillId="0" borderId="1" xfId="0" applyNumberFormat="1" applyFont="1" applyBorder="1"/>
    <xf numFmtId="0" fontId="7" fillId="0" borderId="1" xfId="0" applyFont="1" applyBorder="1" applyAlignment="1">
      <alignment vertical="top" wrapText="1"/>
    </xf>
    <xf numFmtId="3" fontId="1" fillId="0" borderId="1" xfId="0" applyNumberFormat="1" applyFont="1" applyBorder="1" applyAlignment="1">
      <alignment vertical="center"/>
    </xf>
    <xf numFmtId="3" fontId="0" fillId="0" borderId="0" xfId="0" applyNumberFormat="1"/>
    <xf numFmtId="0" fontId="10" fillId="0" borderId="0" xfId="0" applyFont="1"/>
    <xf numFmtId="2" fontId="0" fillId="0" borderId="0" xfId="0" applyNumberFormat="1"/>
    <xf numFmtId="0" fontId="15" fillId="0" borderId="0" xfId="0" applyFont="1"/>
    <xf numFmtId="0" fontId="0" fillId="0" borderId="1" xfId="0" applyBorder="1"/>
    <xf numFmtId="0" fontId="6" fillId="0" borderId="1" xfId="0" applyFont="1" applyBorder="1" applyAlignment="1">
      <alignment horizontal="center" wrapText="1"/>
    </xf>
    <xf numFmtId="2" fontId="6" fillId="0" borderId="1" xfId="0" applyNumberFormat="1" applyFont="1" applyBorder="1" applyAlignment="1">
      <alignment horizontal="right" vertical="center"/>
    </xf>
    <xf numFmtId="2" fontId="0" fillId="0" borderId="1" xfId="0" applyNumberFormat="1" applyBorder="1" applyAlignment="1">
      <alignment horizontal="right"/>
    </xf>
    <xf numFmtId="164" fontId="6" fillId="0" borderId="0" xfId="0" applyNumberFormat="1" applyFont="1" applyAlignment="1">
      <alignment vertical="center"/>
    </xf>
    <xf numFmtId="165" fontId="17" fillId="0" borderId="0" xfId="3" applyNumberFormat="1" applyFont="1" applyFill="1" applyBorder="1" applyProtection="1"/>
    <xf numFmtId="43" fontId="0" fillId="0" borderId="0" xfId="0" applyNumberFormat="1"/>
    <xf numFmtId="3" fontId="5" fillId="0" borderId="0" xfId="0" applyNumberFormat="1" applyFont="1"/>
    <xf numFmtId="3" fontId="9" fillId="0" borderId="0" xfId="0" applyNumberFormat="1" applyFont="1" applyAlignment="1">
      <alignment vertical="center"/>
    </xf>
    <xf numFmtId="3" fontId="9" fillId="0" borderId="0" xfId="0" applyNumberFormat="1" applyFont="1" applyAlignment="1">
      <alignment horizontal="right" vertical="center"/>
    </xf>
    <xf numFmtId="3" fontId="8" fillId="0" borderId="0" xfId="0" applyNumberFormat="1" applyFont="1" applyAlignment="1">
      <alignment horizontal="right" vertical="center"/>
    </xf>
    <xf numFmtId="0" fontId="6" fillId="0" borderId="1" xfId="0" applyFont="1" applyBorder="1" applyAlignment="1">
      <alignment horizontal="center"/>
    </xf>
    <xf numFmtId="0" fontId="6" fillId="0" borderId="0" xfId="0" applyFont="1" applyAlignment="1">
      <alignment vertical="center" wrapText="1"/>
    </xf>
    <xf numFmtId="166" fontId="6" fillId="0" borderId="0" xfId="0" applyNumberFormat="1" applyFont="1" applyAlignment="1">
      <alignment vertical="center"/>
    </xf>
    <xf numFmtId="166" fontId="5" fillId="0" borderId="0" xfId="0" applyNumberFormat="1" applyFont="1" applyAlignment="1">
      <alignment vertical="center"/>
    </xf>
    <xf numFmtId="167" fontId="0" fillId="0" borderId="0" xfId="4" applyNumberFormat="1" applyFont="1"/>
    <xf numFmtId="0" fontId="18" fillId="0" borderId="0" xfId="0" applyFont="1"/>
    <xf numFmtId="0" fontId="0" fillId="0" borderId="7" xfId="0" applyBorder="1"/>
    <xf numFmtId="0" fontId="18" fillId="0" borderId="3" xfId="0" applyFont="1" applyBorder="1"/>
    <xf numFmtId="4" fontId="0" fillId="0" borderId="4" xfId="0" applyNumberFormat="1" applyBorder="1"/>
    <xf numFmtId="0" fontId="18" fillId="0" borderId="9" xfId="0" applyFont="1" applyBorder="1"/>
    <xf numFmtId="4" fontId="0" fillId="0" borderId="10" xfId="0" applyNumberFormat="1" applyBorder="1"/>
    <xf numFmtId="0" fontId="5" fillId="0" borderId="8" xfId="0" applyFont="1" applyBorder="1"/>
    <xf numFmtId="164" fontId="5" fillId="0" borderId="0" xfId="0" applyNumberFormat="1" applyFont="1" applyAlignment="1">
      <alignment vertical="center"/>
    </xf>
    <xf numFmtId="9" fontId="0" fillId="0" borderId="0" xfId="4" applyFont="1"/>
    <xf numFmtId="3" fontId="9" fillId="2" borderId="1" xfId="0" applyNumberFormat="1" applyFont="1" applyFill="1" applyBorder="1" applyAlignment="1">
      <alignment horizontal="right" vertical="center"/>
    </xf>
    <xf numFmtId="0" fontId="5" fillId="2" borderId="0" xfId="0" applyFont="1" applyFill="1" applyAlignment="1">
      <alignment vertical="center"/>
    </xf>
    <xf numFmtId="3" fontId="9" fillId="2" borderId="4" xfId="0" applyNumberFormat="1" applyFont="1" applyFill="1" applyBorder="1" applyAlignment="1">
      <alignment horizontal="right" vertical="center"/>
    </xf>
    <xf numFmtId="0" fontId="19" fillId="0" borderId="0" xfId="0" applyFont="1"/>
    <xf numFmtId="2" fontId="5" fillId="0" borderId="1" xfId="0" applyNumberFormat="1" applyFont="1" applyBorder="1" applyAlignment="1">
      <alignment horizontal="right" vertical="center"/>
    </xf>
    <xf numFmtId="3" fontId="3" fillId="0" borderId="0" xfId="0" applyNumberFormat="1" applyFont="1" applyAlignment="1">
      <alignment vertical="center"/>
    </xf>
    <xf numFmtId="3" fontId="2" fillId="0" borderId="0" xfId="0" applyNumberFormat="1" applyFont="1"/>
    <xf numFmtId="10" fontId="0" fillId="0" borderId="0" xfId="4" applyNumberFormat="1" applyFont="1"/>
    <xf numFmtId="168" fontId="0" fillId="0" borderId="0" xfId="4" applyNumberFormat="1" applyFont="1"/>
    <xf numFmtId="9" fontId="5" fillId="0" borderId="0" xfId="4" applyFont="1" applyAlignment="1">
      <alignment vertical="center"/>
    </xf>
    <xf numFmtId="0" fontId="5" fillId="0" borderId="0" xfId="4" applyNumberFormat="1" applyFont="1" applyAlignment="1">
      <alignment vertical="center"/>
    </xf>
    <xf numFmtId="0" fontId="6" fillId="0" borderId="2" xfId="0" applyFont="1" applyBorder="1" applyAlignment="1">
      <alignment horizontal="center" vertical="center" wrapText="1"/>
    </xf>
  </cellXfs>
  <cellStyles count="5">
    <cellStyle name="Comma" xfId="3" builtinId="3"/>
    <cellStyle name="Normal" xfId="0" builtinId="0"/>
    <cellStyle name="Normal 2" xfId="1" xr:uid="{00000000-0005-0000-0000-000001000000}"/>
    <cellStyle name="Percent" xfId="4" builtinId="5"/>
    <cellStyle name="Standard 2 2" xfId="2" xr:uid="{00000000-0005-0000-0000-000002000000}"/>
  </cellStyles>
  <dxfs count="6">
    <dxf>
      <numFmt numFmtId="4" formatCode="#,##0.0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none">
          <fgColor indexed="64"/>
          <bgColor auto="1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9" defaultPivotStyle="PivotStyleLight16"/>
  <colors>
    <mruColors>
      <color rgb="FF4DA159"/>
      <color rgb="FF4E8F00"/>
      <color rgb="FF009051"/>
      <color rgb="FF3B1857"/>
      <color rgb="FF4A1F6A"/>
      <color rgb="FF90E292"/>
      <color rgb="FFF85F0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8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354368422280822"/>
          <c:y val="2.1669108428522679E-2"/>
          <c:w val="0.87298531661090872"/>
          <c:h val="0.86505158157173212"/>
        </c:manualLayout>
      </c:layout>
      <c:lineChart>
        <c:grouping val="standard"/>
        <c:varyColors val="0"/>
        <c:ser>
          <c:idx val="0"/>
          <c:order val="0"/>
          <c:tx>
            <c:strRef>
              <c:f>' вкупен број'!$A$5</c:f>
              <c:strCache>
                <c:ptCount val="1"/>
                <c:pt idx="0">
                  <c:v>Вкупно</c:v>
                </c:pt>
              </c:strCache>
            </c:strRef>
          </c:tx>
          <c:spPr>
            <a:ln w="34925" cap="rnd">
              <a:solidFill>
                <a:srgbClr val="7030A0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 вкупен број'!$B$4:$Z$4</c:f>
              <c:numCache>
                <c:formatCode>General</c:formatCode>
                <c:ptCount val="25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  <c:pt idx="16">
                  <c:v>2013</c:v>
                </c:pt>
                <c:pt idx="17">
                  <c:v>2014</c:v>
                </c:pt>
                <c:pt idx="18">
                  <c:v>2015</c:v>
                </c:pt>
                <c:pt idx="19">
                  <c:v>2016</c:v>
                </c:pt>
                <c:pt idx="20">
                  <c:v>2017</c:v>
                </c:pt>
                <c:pt idx="21">
                  <c:v>2018</c:v>
                </c:pt>
                <c:pt idx="22">
                  <c:v>2019</c:v>
                </c:pt>
                <c:pt idx="23">
                  <c:v>2020</c:v>
                </c:pt>
                <c:pt idx="24">
                  <c:v>2021</c:v>
                </c:pt>
              </c:numCache>
            </c:numRef>
          </c:cat>
          <c:val>
            <c:numRef>
              <c:f>' вкупен број'!$B$5:$Z$5</c:f>
              <c:numCache>
                <c:formatCode>#,##0</c:formatCode>
                <c:ptCount val="25"/>
                <c:pt idx="0">
                  <c:v>121337</c:v>
                </c:pt>
                <c:pt idx="1">
                  <c:v>156670</c:v>
                </c:pt>
                <c:pt idx="2">
                  <c:v>180788</c:v>
                </c:pt>
                <c:pt idx="3">
                  <c:v>224016</c:v>
                </c:pt>
                <c:pt idx="4">
                  <c:v>98946</c:v>
                </c:pt>
                <c:pt idx="5">
                  <c:v>122861</c:v>
                </c:pt>
                <c:pt idx="6">
                  <c:v>157692</c:v>
                </c:pt>
                <c:pt idx="7">
                  <c:v>165306</c:v>
                </c:pt>
                <c:pt idx="8">
                  <c:v>197216</c:v>
                </c:pt>
                <c:pt idx="9">
                  <c:v>202357</c:v>
                </c:pt>
                <c:pt idx="10">
                  <c:v>230080</c:v>
                </c:pt>
                <c:pt idx="11">
                  <c:v>254957</c:v>
                </c:pt>
                <c:pt idx="12">
                  <c:v>259204</c:v>
                </c:pt>
                <c:pt idx="13">
                  <c:v>261696</c:v>
                </c:pt>
                <c:pt idx="14">
                  <c:v>327471</c:v>
                </c:pt>
                <c:pt idx="15">
                  <c:v>351359</c:v>
                </c:pt>
                <c:pt idx="16">
                  <c:v>399680</c:v>
                </c:pt>
                <c:pt idx="17">
                  <c:v>425314</c:v>
                </c:pt>
                <c:pt idx="18">
                  <c:v>485530</c:v>
                </c:pt>
                <c:pt idx="19">
                  <c:v>510484</c:v>
                </c:pt>
                <c:pt idx="20">
                  <c:v>630594</c:v>
                </c:pt>
                <c:pt idx="21">
                  <c:v>707345</c:v>
                </c:pt>
                <c:pt idx="22">
                  <c:v>757593</c:v>
                </c:pt>
                <c:pt idx="23">
                  <c:v>118206</c:v>
                </c:pt>
                <c:pt idx="24">
                  <c:v>293963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FF7-A646-9E57-A1510923B5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490911840"/>
        <c:axId val="-490910752"/>
      </c:lineChart>
      <c:catAx>
        <c:axId val="-4909118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490910752"/>
        <c:crosses val="autoZero"/>
        <c:auto val="1"/>
        <c:lblAlgn val="ctr"/>
        <c:lblOffset val="100"/>
        <c:noMultiLvlLbl val="0"/>
      </c:catAx>
      <c:valAx>
        <c:axId val="-4909107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mk-MK"/>
                  <a:t>вкупен број на странски туристи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8.7760541699525036E-3"/>
              <c:y val="0.1812557313195649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4909118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23523489646009E-2"/>
          <c:y val="3.5727228111830059E-2"/>
          <c:w val="0.89006789848115997"/>
          <c:h val="0.5030401390420857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 вкупен број'!$AA$4</c:f>
              <c:strCache>
                <c:ptCount val="1"/>
                <c:pt idx="0">
                  <c:v>Вкупно </c:v>
                </c:pt>
              </c:strCache>
            </c:strRef>
          </c:tx>
          <c:spPr>
            <a:solidFill>
              <a:schemeClr val="accent4">
                <a:lumMod val="75000"/>
              </a:schemeClr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 вкупен број'!$A$6:$A$63</c:f>
              <c:strCache>
                <c:ptCount val="58"/>
                <c:pt idx="0">
                  <c:v> Австрија</c:v>
                </c:pt>
                <c:pt idx="1">
                  <c:v> Албанија</c:v>
                </c:pt>
                <c:pt idx="2">
                  <c:v> Белгија</c:v>
                </c:pt>
                <c:pt idx="3">
                  <c:v> Белорусија</c:v>
                </c:pt>
                <c:pt idx="4">
                  <c:v> Босна и Херцеговина</c:v>
                </c:pt>
                <c:pt idx="5">
                  <c:v> Бугарија</c:v>
                </c:pt>
                <c:pt idx="6">
                  <c:v> Велика Британија</c:v>
                </c:pt>
                <c:pt idx="7">
                  <c:v> Германија</c:v>
                </c:pt>
                <c:pt idx="8">
                  <c:v> Грција</c:v>
                </c:pt>
                <c:pt idx="9">
                  <c:v> Данска</c:v>
                </c:pt>
                <c:pt idx="10">
                  <c:v> Естонија</c:v>
                </c:pt>
                <c:pt idx="11">
                  <c:v> Ирска</c:v>
                </c:pt>
                <c:pt idx="12">
                  <c:v> Исланд</c:v>
                </c:pt>
                <c:pt idx="13">
                  <c:v> Италија</c:v>
                </c:pt>
                <c:pt idx="14">
                  <c:v> Кипар</c:v>
                </c:pt>
                <c:pt idx="15">
                  <c:v> Косово</c:v>
                </c:pt>
                <c:pt idx="16">
                  <c:v> Латвија</c:v>
                </c:pt>
                <c:pt idx="17">
                  <c:v> Литванија</c:v>
                </c:pt>
                <c:pt idx="18">
                  <c:v> Луксембург</c:v>
                </c:pt>
                <c:pt idx="19">
                  <c:v> Малта</c:v>
                </c:pt>
                <c:pt idx="20">
                  <c:v> Норвешка</c:v>
                </c:pt>
                <c:pt idx="21">
                  <c:v> Полска</c:v>
                </c:pt>
                <c:pt idx="22">
                  <c:v> Португалија</c:v>
                </c:pt>
                <c:pt idx="23">
                  <c:v> Романија</c:v>
                </c:pt>
                <c:pt idx="24">
                  <c:v> Руска Федерација</c:v>
                </c:pt>
                <c:pt idx="25">
                  <c:v> Словачка</c:v>
                </c:pt>
                <c:pt idx="26">
                  <c:v> Словенија</c:v>
                </c:pt>
                <c:pt idx="27">
                  <c:v>Србија и Црна Гора</c:v>
                </c:pt>
                <c:pt idx="28">
                  <c:v> Србија</c:v>
                </c:pt>
                <c:pt idx="29">
                  <c:v> Турција</c:v>
                </c:pt>
                <c:pt idx="30">
                  <c:v> Украина</c:v>
                </c:pt>
                <c:pt idx="31">
                  <c:v> Унгарија</c:v>
                </c:pt>
                <c:pt idx="32">
                  <c:v> Финска</c:v>
                </c:pt>
                <c:pt idx="33">
                  <c:v> Франција</c:v>
                </c:pt>
                <c:pt idx="34">
                  <c:v> Холандија</c:v>
                </c:pt>
                <c:pt idx="35">
                  <c:v> Хрватска</c:v>
                </c:pt>
                <c:pt idx="36">
                  <c:v> Црна Гора</c:v>
                </c:pt>
                <c:pt idx="37">
                  <c:v> Чешка</c:v>
                </c:pt>
                <c:pt idx="38">
                  <c:v> Швајцарија</c:v>
                </c:pt>
                <c:pt idx="39">
                  <c:v> Шведска</c:v>
                </c:pt>
                <c:pt idx="40">
                  <c:v> Шпанија</c:v>
                </c:pt>
                <c:pt idx="41">
                  <c:v> Други европски земји</c:v>
                </c:pt>
                <c:pt idx="42">
                  <c:v> Јужна Африка</c:v>
                </c:pt>
                <c:pt idx="43">
                  <c:v> Други африкански земји</c:v>
                </c:pt>
                <c:pt idx="44">
                  <c:v> Канада</c:v>
                </c:pt>
                <c:pt idx="45">
                  <c:v> С А Д</c:v>
                </c:pt>
                <c:pt idx="46">
                  <c:v> Други северно-американски земји</c:v>
                </c:pt>
                <c:pt idx="47">
                  <c:v> Бразил</c:v>
                </c:pt>
                <c:pt idx="48">
                  <c:v>Други земји од Јужна и Средна Америка</c:v>
                </c:pt>
                <c:pt idx="49">
                  <c:v> Израел</c:v>
                </c:pt>
                <c:pt idx="50">
                  <c:v> Јапонија</c:v>
                </c:pt>
                <c:pt idx="51">
                  <c:v> Кина</c:v>
                </c:pt>
                <c:pt idx="52">
                  <c:v> Кореја, Република</c:v>
                </c:pt>
                <c:pt idx="53">
                  <c:v> Други азиски земји</c:v>
                </c:pt>
                <c:pt idx="54">
                  <c:v> Австралија</c:v>
                </c:pt>
                <c:pt idx="55">
                  <c:v> Нов Зеланд</c:v>
                </c:pt>
                <c:pt idx="56">
                  <c:v> Други земји од Австралија и Океанија</c:v>
                </c:pt>
                <c:pt idx="57">
                  <c:v>Останати не Европски земји</c:v>
                </c:pt>
              </c:strCache>
            </c:strRef>
          </c:cat>
          <c:val>
            <c:numRef>
              <c:f>' вкупен број'!$AA$6:$AA$63</c:f>
              <c:numCache>
                <c:formatCode>#,##0</c:formatCode>
                <c:ptCount val="58"/>
                <c:pt idx="0">
                  <c:v>124544</c:v>
                </c:pt>
                <c:pt idx="1">
                  <c:v>416310</c:v>
                </c:pt>
                <c:pt idx="2">
                  <c:v>78794</c:v>
                </c:pt>
                <c:pt idx="3">
                  <c:v>7699</c:v>
                </c:pt>
                <c:pt idx="4">
                  <c:v>106842</c:v>
                </c:pt>
                <c:pt idx="5">
                  <c:v>592872</c:v>
                </c:pt>
                <c:pt idx="6">
                  <c:v>160405</c:v>
                </c:pt>
                <c:pt idx="7">
                  <c:v>303129</c:v>
                </c:pt>
                <c:pt idx="8">
                  <c:v>725963</c:v>
                </c:pt>
                <c:pt idx="9">
                  <c:v>47603</c:v>
                </c:pt>
                <c:pt idx="10">
                  <c:v>6462</c:v>
                </c:pt>
                <c:pt idx="11">
                  <c:v>20191</c:v>
                </c:pt>
                <c:pt idx="12">
                  <c:v>4149</c:v>
                </c:pt>
                <c:pt idx="13">
                  <c:v>163854</c:v>
                </c:pt>
                <c:pt idx="14">
                  <c:v>8185</c:v>
                </c:pt>
                <c:pt idx="15">
                  <c:v>179062</c:v>
                </c:pt>
                <c:pt idx="16">
                  <c:v>6273</c:v>
                </c:pt>
                <c:pt idx="17">
                  <c:v>7781</c:v>
                </c:pt>
                <c:pt idx="18">
                  <c:v>1833</c:v>
                </c:pt>
                <c:pt idx="19">
                  <c:v>5671</c:v>
                </c:pt>
                <c:pt idx="20">
                  <c:v>43963</c:v>
                </c:pt>
                <c:pt idx="21">
                  <c:v>215333</c:v>
                </c:pt>
                <c:pt idx="22">
                  <c:v>17334</c:v>
                </c:pt>
                <c:pt idx="23">
                  <c:v>128517</c:v>
                </c:pt>
                <c:pt idx="24">
                  <c:v>81727</c:v>
                </c:pt>
                <c:pt idx="25">
                  <c:v>31361</c:v>
                </c:pt>
                <c:pt idx="26">
                  <c:v>238562</c:v>
                </c:pt>
                <c:pt idx="27">
                  <c:v>345839</c:v>
                </c:pt>
                <c:pt idx="28">
                  <c:v>590597</c:v>
                </c:pt>
                <c:pt idx="29">
                  <c:v>931429</c:v>
                </c:pt>
                <c:pt idx="30">
                  <c:v>61187</c:v>
                </c:pt>
                <c:pt idx="31">
                  <c:v>77933</c:v>
                </c:pt>
                <c:pt idx="32">
                  <c:v>34452</c:v>
                </c:pt>
                <c:pt idx="33">
                  <c:v>115963</c:v>
                </c:pt>
                <c:pt idx="34">
                  <c:v>306982</c:v>
                </c:pt>
                <c:pt idx="35">
                  <c:v>261422</c:v>
                </c:pt>
                <c:pt idx="36">
                  <c:v>59535</c:v>
                </c:pt>
                <c:pt idx="37">
                  <c:v>58421</c:v>
                </c:pt>
                <c:pt idx="38">
                  <c:v>74398</c:v>
                </c:pt>
                <c:pt idx="39">
                  <c:v>85937</c:v>
                </c:pt>
                <c:pt idx="40">
                  <c:v>57230</c:v>
                </c:pt>
                <c:pt idx="41">
                  <c:v>79602</c:v>
                </c:pt>
                <c:pt idx="42">
                  <c:v>1690</c:v>
                </c:pt>
                <c:pt idx="43">
                  <c:v>7234</c:v>
                </c:pt>
                <c:pt idx="44">
                  <c:v>37681</c:v>
                </c:pt>
                <c:pt idx="45">
                  <c:v>240187</c:v>
                </c:pt>
                <c:pt idx="46">
                  <c:v>5420</c:v>
                </c:pt>
                <c:pt idx="47">
                  <c:v>6839</c:v>
                </c:pt>
                <c:pt idx="48">
                  <c:v>13262</c:v>
                </c:pt>
                <c:pt idx="49">
                  <c:v>83958</c:v>
                </c:pt>
                <c:pt idx="50">
                  <c:v>42884</c:v>
                </c:pt>
                <c:pt idx="51">
                  <c:v>65601</c:v>
                </c:pt>
                <c:pt idx="52">
                  <c:v>24978</c:v>
                </c:pt>
                <c:pt idx="53">
                  <c:v>96901</c:v>
                </c:pt>
                <c:pt idx="54">
                  <c:v>86361</c:v>
                </c:pt>
                <c:pt idx="55">
                  <c:v>6614</c:v>
                </c:pt>
                <c:pt idx="56">
                  <c:v>9344</c:v>
                </c:pt>
                <c:pt idx="57">
                  <c:v>46365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09-5941-9E43-D60CBC0D58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-490904224"/>
        <c:axId val="-490907488"/>
      </c:barChart>
      <c:catAx>
        <c:axId val="-490904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490907488"/>
        <c:crosses val="autoZero"/>
        <c:auto val="1"/>
        <c:lblAlgn val="ctr"/>
        <c:lblOffset val="100"/>
        <c:noMultiLvlLbl val="0"/>
      </c:catAx>
      <c:valAx>
        <c:axId val="-4909074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mk-MK"/>
                  <a:t>Вкупен број на странски туристи</a:t>
                </a:r>
              </a:p>
            </c:rich>
          </c:tx>
          <c:layout>
            <c:manualLayout>
              <c:xMode val="edge"/>
              <c:yMode val="edge"/>
              <c:x val="9.9613644167121113E-3"/>
              <c:y val="0.1098774660930191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4909042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1"/>
    <c:plotArea>
      <c:layout>
        <c:manualLayout>
          <c:layoutTarget val="inner"/>
          <c:xMode val="edge"/>
          <c:yMode val="edge"/>
          <c:x val="9.4658933007705573E-2"/>
          <c:y val="5.5603377033790181E-2"/>
          <c:w val="0.88581666596488273"/>
          <c:h val="0.6618460311548238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4">
                <a:lumMod val="75000"/>
              </a:schemeClr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'значителен удел по земја'!$B$6:$B$25</c:f>
              <c:strCache>
                <c:ptCount val="20"/>
                <c:pt idx="0">
                  <c:v> Турција</c:v>
                </c:pt>
                <c:pt idx="1">
                  <c:v> Грција</c:v>
                </c:pt>
                <c:pt idx="2">
                  <c:v> Бугарија</c:v>
                </c:pt>
                <c:pt idx="3">
                  <c:v> Србија</c:v>
                </c:pt>
                <c:pt idx="4">
                  <c:v> Албанија</c:v>
                </c:pt>
                <c:pt idx="5">
                  <c:v>Србија и Црна Гора</c:v>
                </c:pt>
                <c:pt idx="6">
                  <c:v> Холандија</c:v>
                </c:pt>
                <c:pt idx="7">
                  <c:v> Германија</c:v>
                </c:pt>
                <c:pt idx="8">
                  <c:v> Хрватска</c:v>
                </c:pt>
                <c:pt idx="9">
                  <c:v> С А Д</c:v>
                </c:pt>
                <c:pt idx="10">
                  <c:v> Словенија</c:v>
                </c:pt>
                <c:pt idx="11">
                  <c:v> Полска</c:v>
                </c:pt>
                <c:pt idx="12">
                  <c:v> Косово</c:v>
                </c:pt>
                <c:pt idx="13">
                  <c:v> Италија</c:v>
                </c:pt>
                <c:pt idx="14">
                  <c:v> Велика Британија</c:v>
                </c:pt>
                <c:pt idx="15">
                  <c:v> Романија</c:v>
                </c:pt>
                <c:pt idx="16">
                  <c:v> Австрија</c:v>
                </c:pt>
                <c:pt idx="17">
                  <c:v> Франција</c:v>
                </c:pt>
                <c:pt idx="18">
                  <c:v> Босна и Херцеговина</c:v>
                </c:pt>
                <c:pt idx="19">
                  <c:v> Други азиски земји</c:v>
                </c:pt>
              </c:strCache>
            </c:strRef>
          </c:cat>
          <c:val>
            <c:numRef>
              <c:f>'значителен удел по земја'!$C$6:$C$25</c:f>
              <c:numCache>
                <c:formatCode>#,##0</c:formatCode>
                <c:ptCount val="20"/>
                <c:pt idx="0">
                  <c:v>931429</c:v>
                </c:pt>
                <c:pt idx="1">
                  <c:v>725963</c:v>
                </c:pt>
                <c:pt idx="2">
                  <c:v>592872</c:v>
                </c:pt>
                <c:pt idx="3">
                  <c:v>590597</c:v>
                </c:pt>
                <c:pt idx="4">
                  <c:v>416310</c:v>
                </c:pt>
                <c:pt idx="5">
                  <c:v>345839</c:v>
                </c:pt>
                <c:pt idx="6">
                  <c:v>306982</c:v>
                </c:pt>
                <c:pt idx="7">
                  <c:v>303129</c:v>
                </c:pt>
                <c:pt idx="8">
                  <c:v>261422</c:v>
                </c:pt>
                <c:pt idx="9">
                  <c:v>240187</c:v>
                </c:pt>
                <c:pt idx="10">
                  <c:v>238562</c:v>
                </c:pt>
                <c:pt idx="11">
                  <c:v>215333</c:v>
                </c:pt>
                <c:pt idx="12">
                  <c:v>179062</c:v>
                </c:pt>
                <c:pt idx="13">
                  <c:v>163854</c:v>
                </c:pt>
                <c:pt idx="14">
                  <c:v>160405</c:v>
                </c:pt>
                <c:pt idx="15">
                  <c:v>128517</c:v>
                </c:pt>
                <c:pt idx="16">
                  <c:v>124544</c:v>
                </c:pt>
                <c:pt idx="17">
                  <c:v>115963</c:v>
                </c:pt>
                <c:pt idx="18">
                  <c:v>106842</c:v>
                </c:pt>
                <c:pt idx="19">
                  <c:v>96901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DE-472A-84E1-E6D2214B131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-490905856"/>
        <c:axId val="-490903680"/>
      </c:barChart>
      <c:catAx>
        <c:axId val="-490905856"/>
        <c:scaling>
          <c:orientation val="minMax"/>
        </c:scaling>
        <c:delete val="0"/>
        <c:axPos val="b"/>
        <c:numFmt formatCode="#,##0.0" sourceLinked="0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4909036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4909036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mk-MK"/>
                  <a:t>Вкупен број на странски туристи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1.0764013409214937E-2"/>
              <c:y val="0.212460298523290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4909058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 alignWithMargins="0"/>
    <c:pageMargins b="1" l="0.75000000000000033" r="0.75000000000000033" t="1" header="0.5" footer="0.5"/>
    <c:pageSetup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'регионална дистрибуција'!$X$4</c:f>
              <c:strCache>
                <c:ptCount val="1"/>
                <c:pt idx="0">
                  <c:v>Вкупно</c:v>
                </c:pt>
              </c:strCache>
            </c:strRef>
          </c:tx>
          <c:spPr>
            <a:solidFill>
              <a:schemeClr val="accent4">
                <a:lumMod val="75000"/>
              </a:schemeClr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cat>
            <c:strRef>
              <c:f>'регионална дистрибуција'!$A$6:$A$13</c:f>
              <c:strCache>
                <c:ptCount val="8"/>
                <c:pt idx="0">
                  <c:v>Вардарски регион</c:v>
                </c:pt>
                <c:pt idx="1">
                  <c:v>Источен регион</c:v>
                </c:pt>
                <c:pt idx="2">
                  <c:v>Југозападен регион</c:v>
                </c:pt>
                <c:pt idx="3">
                  <c:v>Југоисточен регион</c:v>
                </c:pt>
                <c:pt idx="4">
                  <c:v>Пелагониски регион</c:v>
                </c:pt>
                <c:pt idx="5">
                  <c:v>Полошки регион</c:v>
                </c:pt>
                <c:pt idx="6">
                  <c:v>Североисточен регион</c:v>
                </c:pt>
                <c:pt idx="7">
                  <c:v>Скопски регион</c:v>
                </c:pt>
              </c:strCache>
            </c:strRef>
          </c:cat>
          <c:val>
            <c:numRef>
              <c:f>'регионална дистрибуција'!$X$6:$X$13</c:f>
              <c:numCache>
                <c:formatCode>#,##0</c:formatCode>
                <c:ptCount val="8"/>
                <c:pt idx="0">
                  <c:v>200359</c:v>
                </c:pt>
                <c:pt idx="1">
                  <c:v>128086</c:v>
                </c:pt>
                <c:pt idx="2">
                  <c:v>2321454</c:v>
                </c:pt>
                <c:pt idx="3">
                  <c:v>688094</c:v>
                </c:pt>
                <c:pt idx="4">
                  <c:v>339861</c:v>
                </c:pt>
                <c:pt idx="5">
                  <c:v>272193</c:v>
                </c:pt>
                <c:pt idx="6">
                  <c:v>79615</c:v>
                </c:pt>
                <c:pt idx="7">
                  <c:v>3152208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AC-3F49-B6F8-3F7C6E986D8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-490901504"/>
        <c:axId val="-490899872"/>
      </c:barChart>
      <c:catAx>
        <c:axId val="-490901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490899872"/>
        <c:crosses val="autoZero"/>
        <c:auto val="1"/>
        <c:lblAlgn val="ctr"/>
        <c:lblOffset val="100"/>
        <c:noMultiLvlLbl val="0"/>
      </c:catAx>
      <c:valAx>
        <c:axId val="-490899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mk-MK"/>
                  <a:t>број на странски туристи</a:t>
                </a:r>
              </a:p>
            </c:rich>
          </c:tx>
          <c:layout>
            <c:manualLayout>
              <c:xMode val="edge"/>
              <c:yMode val="edge"/>
              <c:x val="5.4108679935499625E-3"/>
              <c:y val="0.247475505726995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4909015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 b="1"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'регионална дистрибуција'!$A$42</c:f>
              <c:strCache>
                <c:ptCount val="1"/>
                <c:pt idx="0">
                  <c:v>Република Северна Македонија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'регионална дистрибуција'!$B$41:$Q$41</c:f>
              <c:numCache>
                <c:formatCode>General</c:formatCode>
                <c:ptCount val="16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</c:numCache>
            </c:numRef>
          </c:cat>
          <c:val>
            <c:numRef>
              <c:f>'регионална дистрибуција'!$B$42:$Q$42</c:f>
              <c:numCache>
                <c:formatCode>0.00</c:formatCode>
                <c:ptCount val="16"/>
                <c:pt idx="0">
                  <c:v>9.9100316806411154E-2</c:v>
                </c:pt>
                <c:pt idx="1">
                  <c:v>0.11249882039549633</c:v>
                </c:pt>
                <c:pt idx="2">
                  <c:v>0.12445310719074655</c:v>
                </c:pt>
                <c:pt idx="3">
                  <c:v>0.12627330929370856</c:v>
                </c:pt>
                <c:pt idx="4">
                  <c:v>0.12720460568399891</c:v>
                </c:pt>
                <c:pt idx="5">
                  <c:v>0.1589824030946784</c:v>
                </c:pt>
                <c:pt idx="6">
                  <c:v>0.17037289542616135</c:v>
                </c:pt>
                <c:pt idx="7">
                  <c:v>0.19347758631289366</c:v>
                </c:pt>
                <c:pt idx="8">
                  <c:v>0.20554791965095218</c:v>
                </c:pt>
                <c:pt idx="9">
                  <c:v>0.2344108323460202</c:v>
                </c:pt>
                <c:pt idx="10">
                  <c:v>0.24617037549271786</c:v>
                </c:pt>
                <c:pt idx="11">
                  <c:v>0.30385664537336993</c:v>
                </c:pt>
                <c:pt idx="12">
                  <c:v>0.34053926279119479</c:v>
                </c:pt>
                <c:pt idx="13">
                  <c:v>0.36488437113938316</c:v>
                </c:pt>
                <c:pt idx="14">
                  <c:v>5.7137250049303756E-2</c:v>
                </c:pt>
                <c:pt idx="15">
                  <c:v>0.16004841257180627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63B-684F-B04D-2125276E54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89867968"/>
        <c:axId val="-289861440"/>
      </c:lineChart>
      <c:catAx>
        <c:axId val="-289867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89861440"/>
        <c:crosses val="autoZero"/>
        <c:auto val="1"/>
        <c:lblAlgn val="ctr"/>
        <c:lblOffset val="100"/>
        <c:noMultiLvlLbl val="0"/>
      </c:catAx>
      <c:valAx>
        <c:axId val="-289861440"/>
        <c:scaling>
          <c:orientation val="minMax"/>
          <c:max val="0.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89867968"/>
        <c:crosses val="autoZero"/>
        <c:crossBetween val="between"/>
        <c:majorUnit val="0.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5859674844015282E-2"/>
          <c:y val="2.701342989060674E-2"/>
          <c:w val="0.95236932462093926"/>
          <c:h val="0.84127229534264425"/>
        </c:manualLayout>
      </c:layout>
      <c:lineChart>
        <c:grouping val="standard"/>
        <c:varyColors val="0"/>
        <c:ser>
          <c:idx val="0"/>
          <c:order val="0"/>
          <c:tx>
            <c:strRef>
              <c:f>'регионална дистрибуција'!$A$43</c:f>
              <c:strCache>
                <c:ptCount val="1"/>
                <c:pt idx="0">
                  <c:v>Вардарски регион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'регионална дистрибуција'!$B$41:$Q$41</c:f>
              <c:numCache>
                <c:formatCode>General</c:formatCode>
                <c:ptCount val="16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</c:numCache>
            </c:numRef>
          </c:cat>
          <c:val>
            <c:numRef>
              <c:f>'регионална дистрибуција'!$B$43:$Q$43</c:f>
              <c:numCache>
                <c:formatCode>0.00</c:formatCode>
                <c:ptCount val="16"/>
                <c:pt idx="0">
                  <c:v>2.5259306828575322E-2</c:v>
                </c:pt>
                <c:pt idx="1">
                  <c:v>2.465422370053726E-2</c:v>
                </c:pt>
                <c:pt idx="2">
                  <c:v>2.9888478735572425E-2</c:v>
                </c:pt>
                <c:pt idx="3">
                  <c:v>3.5004582772674972E-2</c:v>
                </c:pt>
                <c:pt idx="4">
                  <c:v>4.1629841434884324E-2</c:v>
                </c:pt>
                <c:pt idx="5">
                  <c:v>5.5533154704612266E-2</c:v>
                </c:pt>
                <c:pt idx="6">
                  <c:v>7.4214934159969784E-2</c:v>
                </c:pt>
                <c:pt idx="7">
                  <c:v>8.5228976287624977E-2</c:v>
                </c:pt>
                <c:pt idx="8">
                  <c:v>9.9170102823738185E-2</c:v>
                </c:pt>
                <c:pt idx="9">
                  <c:v>0.10677033946520008</c:v>
                </c:pt>
                <c:pt idx="10">
                  <c:v>0.11593946424943141</c:v>
                </c:pt>
                <c:pt idx="11">
                  <c:v>0.11896301453539924</c:v>
                </c:pt>
                <c:pt idx="12">
                  <c:v>0.11456236597334596</c:v>
                </c:pt>
                <c:pt idx="13">
                  <c:v>0.10706175903678082</c:v>
                </c:pt>
                <c:pt idx="14">
                  <c:v>1.2659743611918652E-2</c:v>
                </c:pt>
                <c:pt idx="15">
                  <c:v>6.0632055477862198E-2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D22-4A42-9917-9A655B489280}"/>
            </c:ext>
          </c:extLst>
        </c:ser>
        <c:ser>
          <c:idx val="1"/>
          <c:order val="1"/>
          <c:tx>
            <c:strRef>
              <c:f>'регионална дистрибуција'!$A$44</c:f>
              <c:strCache>
                <c:ptCount val="1"/>
                <c:pt idx="0">
                  <c:v>Источен регион</c:v>
                </c:pt>
              </c:strCache>
            </c:strRef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'регионална дистрибуција'!$B$41:$Q$41</c:f>
              <c:numCache>
                <c:formatCode>General</c:formatCode>
                <c:ptCount val="16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</c:numCache>
            </c:numRef>
          </c:cat>
          <c:val>
            <c:numRef>
              <c:f>'регионална дистрибуција'!$B$44:$Q$44</c:f>
              <c:numCache>
                <c:formatCode>0.00</c:formatCode>
                <c:ptCount val="16"/>
                <c:pt idx="0">
                  <c:v>1.7030715024531087E-2</c:v>
                </c:pt>
                <c:pt idx="1">
                  <c:v>2.1017392557448649E-2</c:v>
                </c:pt>
                <c:pt idx="2">
                  <c:v>2.5036091060521931E-2</c:v>
                </c:pt>
                <c:pt idx="3">
                  <c:v>2.5271621275980562E-2</c:v>
                </c:pt>
                <c:pt idx="4">
                  <c:v>2.5548846656835194E-2</c:v>
                </c:pt>
                <c:pt idx="5">
                  <c:v>3.1645074826893008E-2</c:v>
                </c:pt>
                <c:pt idx="6">
                  <c:v>3.6908222300631191E-2</c:v>
                </c:pt>
                <c:pt idx="7">
                  <c:v>4.0255522844236689E-2</c:v>
                </c:pt>
                <c:pt idx="8">
                  <c:v>4.920213515509185E-2</c:v>
                </c:pt>
                <c:pt idx="9">
                  <c:v>5.1764785698536271E-2</c:v>
                </c:pt>
                <c:pt idx="10">
                  <c:v>5.6308222986236396E-2</c:v>
                </c:pt>
                <c:pt idx="11">
                  <c:v>6.7351494169096207E-2</c:v>
                </c:pt>
                <c:pt idx="12">
                  <c:v>7.9278578658142584E-2</c:v>
                </c:pt>
                <c:pt idx="13">
                  <c:v>8.2967020321741733E-2</c:v>
                </c:pt>
                <c:pt idx="14">
                  <c:v>1.7930425999988391E-2</c:v>
                </c:pt>
                <c:pt idx="15">
                  <c:v>4.3139369250635676E-2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D22-4A42-9917-9A655B489280}"/>
            </c:ext>
          </c:extLst>
        </c:ser>
        <c:ser>
          <c:idx val="2"/>
          <c:order val="2"/>
          <c:tx>
            <c:strRef>
              <c:f>'регионална дистрибуција'!$A$45</c:f>
              <c:strCache>
                <c:ptCount val="1"/>
                <c:pt idx="0">
                  <c:v>Југозападен регион</c:v>
                </c:pt>
              </c:strCache>
            </c:strRef>
          </c:tx>
          <c:spPr>
            <a:ln w="34925" cap="rnd">
              <a:solidFill>
                <a:schemeClr val="accent3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'регионална дистрибуција'!$B$41:$Q$41</c:f>
              <c:numCache>
                <c:formatCode>General</c:formatCode>
                <c:ptCount val="16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</c:numCache>
            </c:numRef>
          </c:cat>
          <c:val>
            <c:numRef>
              <c:f>'регионална дистрибуција'!$B$45:$Q$45</c:f>
              <c:numCache>
                <c:formatCode>0.00</c:formatCode>
                <c:ptCount val="16"/>
                <c:pt idx="0">
                  <c:v>0.32527988979972178</c:v>
                </c:pt>
                <c:pt idx="1">
                  <c:v>0.36001548008514045</c:v>
                </c:pt>
                <c:pt idx="2">
                  <c:v>0.37379764392247278</c:v>
                </c:pt>
                <c:pt idx="3">
                  <c:v>0.39366108004091954</c:v>
                </c:pt>
                <c:pt idx="4">
                  <c:v>0.36036986443413538</c:v>
                </c:pt>
                <c:pt idx="5">
                  <c:v>0.46048937930286277</c:v>
                </c:pt>
                <c:pt idx="6">
                  <c:v>0.50109546165884189</c:v>
                </c:pt>
                <c:pt idx="7">
                  <c:v>0.61220078201990014</c:v>
                </c:pt>
                <c:pt idx="8">
                  <c:v>0.65538363665280708</c:v>
                </c:pt>
                <c:pt idx="9">
                  <c:v>0.73466898478959397</c:v>
                </c:pt>
                <c:pt idx="10">
                  <c:v>0.7781332483844543</c:v>
                </c:pt>
                <c:pt idx="11">
                  <c:v>0.93081219868616927</c:v>
                </c:pt>
                <c:pt idx="12">
                  <c:v>1.0866882229711268</c:v>
                </c:pt>
                <c:pt idx="13">
                  <c:v>1.1482252030294735</c:v>
                </c:pt>
                <c:pt idx="14">
                  <c:v>0.10284071632265696</c:v>
                </c:pt>
                <c:pt idx="15">
                  <c:v>0.44776716761181073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D22-4A42-9917-9A655B489280}"/>
            </c:ext>
          </c:extLst>
        </c:ser>
        <c:ser>
          <c:idx val="3"/>
          <c:order val="3"/>
          <c:tx>
            <c:strRef>
              <c:f>'регионална дистрибуција'!$A$46</c:f>
              <c:strCache>
                <c:ptCount val="1"/>
                <c:pt idx="0">
                  <c:v>Југоисточен регион</c:v>
                </c:pt>
              </c:strCache>
            </c:strRef>
          </c:tx>
          <c:spPr>
            <a:ln w="34925" cap="rnd">
              <a:solidFill>
                <a:schemeClr val="accent4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'регионална дистрибуција'!$B$41:$Q$41</c:f>
              <c:numCache>
                <c:formatCode>General</c:formatCode>
                <c:ptCount val="16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</c:numCache>
            </c:numRef>
          </c:cat>
          <c:val>
            <c:numRef>
              <c:f>'регионална дистрибуција'!$B$46:$Q$46</c:f>
              <c:numCache>
                <c:formatCode>0.00</c:formatCode>
                <c:ptCount val="16"/>
                <c:pt idx="0">
                  <c:v>7.3785211574561069E-2</c:v>
                </c:pt>
                <c:pt idx="1">
                  <c:v>0.12424087599716671</c:v>
                </c:pt>
                <c:pt idx="2">
                  <c:v>0.12255558454358351</c:v>
                </c:pt>
                <c:pt idx="3">
                  <c:v>0.13076384103582658</c:v>
                </c:pt>
                <c:pt idx="4">
                  <c:v>0.14710675975587201</c:v>
                </c:pt>
                <c:pt idx="5">
                  <c:v>0.29005737131896259</c:v>
                </c:pt>
                <c:pt idx="6">
                  <c:v>0.2782429554910526</c:v>
                </c:pt>
                <c:pt idx="7">
                  <c:v>0.28825977679394943</c:v>
                </c:pt>
                <c:pt idx="8">
                  <c:v>0.29172908072730624</c:v>
                </c:pt>
                <c:pt idx="9">
                  <c:v>0.29492601641006733</c:v>
                </c:pt>
                <c:pt idx="10">
                  <c:v>0.30070010660059349</c:v>
                </c:pt>
                <c:pt idx="11">
                  <c:v>0.33809867074190481</c:v>
                </c:pt>
                <c:pt idx="12">
                  <c:v>0.31848471386454508</c:v>
                </c:pt>
                <c:pt idx="13">
                  <c:v>0.40950909595889462</c:v>
                </c:pt>
                <c:pt idx="14">
                  <c:v>9.6101024208566102E-2</c:v>
                </c:pt>
                <c:pt idx="15">
                  <c:v>0.20356230667106956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D22-4A42-9917-9A655B489280}"/>
            </c:ext>
          </c:extLst>
        </c:ser>
        <c:ser>
          <c:idx val="4"/>
          <c:order val="4"/>
          <c:tx>
            <c:strRef>
              <c:f>'регионална дистрибуција'!$A$47</c:f>
              <c:strCache>
                <c:ptCount val="1"/>
                <c:pt idx="0">
                  <c:v>Пелагониски регион</c:v>
                </c:pt>
              </c:strCache>
            </c:strRef>
          </c:tx>
          <c:spPr>
            <a:ln w="34925" cap="rnd">
              <a:solidFill>
                <a:schemeClr val="accent5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'регионална дистрибуција'!$B$41:$Q$41</c:f>
              <c:numCache>
                <c:formatCode>General</c:formatCode>
                <c:ptCount val="16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</c:numCache>
            </c:numRef>
          </c:cat>
          <c:val>
            <c:numRef>
              <c:f>'регионална дистрибуција'!$B$47:$Q$47</c:f>
              <c:numCache>
                <c:formatCode>0.00</c:formatCode>
                <c:ptCount val="16"/>
                <c:pt idx="0">
                  <c:v>5.2878602227583192E-2</c:v>
                </c:pt>
                <c:pt idx="1">
                  <c:v>5.5392296536971433E-2</c:v>
                </c:pt>
                <c:pt idx="2">
                  <c:v>5.6618327019206591E-2</c:v>
                </c:pt>
                <c:pt idx="3">
                  <c:v>5.0520655513827242E-2</c:v>
                </c:pt>
                <c:pt idx="4">
                  <c:v>6.0550882232252773E-2</c:v>
                </c:pt>
                <c:pt idx="5">
                  <c:v>6.4657574172974547E-2</c:v>
                </c:pt>
                <c:pt idx="6">
                  <c:v>8.4395876501388536E-2</c:v>
                </c:pt>
                <c:pt idx="7">
                  <c:v>8.9081611111829148E-2</c:v>
                </c:pt>
                <c:pt idx="8">
                  <c:v>9.0686825053995682E-2</c:v>
                </c:pt>
                <c:pt idx="9">
                  <c:v>9.347795000238332E-2</c:v>
                </c:pt>
                <c:pt idx="10">
                  <c:v>9.2794038364550177E-2</c:v>
                </c:pt>
                <c:pt idx="11">
                  <c:v>0.11125571563956205</c:v>
                </c:pt>
                <c:pt idx="12">
                  <c:v>0.14044024412181522</c:v>
                </c:pt>
                <c:pt idx="13">
                  <c:v>0.13518517702138541</c:v>
                </c:pt>
                <c:pt idx="14">
                  <c:v>2.0194062402634976E-2</c:v>
                </c:pt>
                <c:pt idx="15">
                  <c:v>4.5040892263972516E-2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D22-4A42-9917-9A655B489280}"/>
            </c:ext>
          </c:extLst>
        </c:ser>
        <c:ser>
          <c:idx val="5"/>
          <c:order val="5"/>
          <c:tx>
            <c:strRef>
              <c:f>'регионална дистрибуција'!$A$48</c:f>
              <c:strCache>
                <c:ptCount val="1"/>
                <c:pt idx="0">
                  <c:v>Полошки регион</c:v>
                </c:pt>
              </c:strCache>
            </c:strRef>
          </c:tx>
          <c:spPr>
            <a:ln w="34925" cap="rnd">
              <a:solidFill>
                <a:schemeClr val="accent6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'регионална дистрибуција'!$B$41:$Q$41</c:f>
              <c:numCache>
                <c:formatCode>General</c:formatCode>
                <c:ptCount val="16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</c:numCache>
            </c:numRef>
          </c:cat>
          <c:val>
            <c:numRef>
              <c:f>'регионална дистрибуција'!$B$48:$Q$48</c:f>
              <c:numCache>
                <c:formatCode>0.00</c:formatCode>
                <c:ptCount val="16"/>
                <c:pt idx="0">
                  <c:v>2.9547728347482573E-2</c:v>
                </c:pt>
                <c:pt idx="1">
                  <c:v>2.5677173780702708E-2</c:v>
                </c:pt>
                <c:pt idx="2">
                  <c:v>2.9452907923732872E-2</c:v>
                </c:pt>
                <c:pt idx="3">
                  <c:v>4.4864001222174835E-2</c:v>
                </c:pt>
                <c:pt idx="4">
                  <c:v>4.5901722503511266E-2</c:v>
                </c:pt>
                <c:pt idx="5">
                  <c:v>4.0936189841303941E-2</c:v>
                </c:pt>
                <c:pt idx="6">
                  <c:v>4.0272134555419066E-2</c:v>
                </c:pt>
                <c:pt idx="7">
                  <c:v>4.814449629150469E-2</c:v>
                </c:pt>
                <c:pt idx="8">
                  <c:v>4.1488802373471204E-2</c:v>
                </c:pt>
                <c:pt idx="9">
                  <c:v>4.8813764638665748E-2</c:v>
                </c:pt>
                <c:pt idx="10">
                  <c:v>4.2119404287682419E-2</c:v>
                </c:pt>
                <c:pt idx="11">
                  <c:v>4.9674568449465599E-2</c:v>
                </c:pt>
                <c:pt idx="12">
                  <c:v>6.2943245909573176E-2</c:v>
                </c:pt>
                <c:pt idx="13">
                  <c:v>7.2579845883198296E-2</c:v>
                </c:pt>
                <c:pt idx="14">
                  <c:v>3.2089047261349736E-2</c:v>
                </c:pt>
                <c:pt idx="15">
                  <c:v>5.858033329092991E-2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D22-4A42-9917-9A655B489280}"/>
            </c:ext>
          </c:extLst>
        </c:ser>
        <c:ser>
          <c:idx val="6"/>
          <c:order val="6"/>
          <c:tx>
            <c:strRef>
              <c:f>'регионална дистрибуција'!$A$49</c:f>
              <c:strCache>
                <c:ptCount val="1"/>
                <c:pt idx="0">
                  <c:v>Североисточен регион</c:v>
                </c:pt>
              </c:strCache>
            </c:strRef>
          </c:tx>
          <c:spPr>
            <a:ln w="34925" cap="rnd">
              <a:solidFill>
                <a:schemeClr val="accent1">
                  <a:lumMod val="60000"/>
                </a:schemeClr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'регионална дистрибуција'!$B$41:$Q$41</c:f>
              <c:numCache>
                <c:formatCode>General</c:formatCode>
                <c:ptCount val="16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</c:numCache>
            </c:numRef>
          </c:cat>
          <c:val>
            <c:numRef>
              <c:f>'регионална дистрибуција'!$B$49:$Q$49</c:f>
              <c:numCache>
                <c:formatCode>0.00</c:formatCode>
                <c:ptCount val="16"/>
                <c:pt idx="0">
                  <c:v>9.0764953238815227E-3</c:v>
                </c:pt>
                <c:pt idx="1">
                  <c:v>1.3586847288660208E-2</c:v>
                </c:pt>
                <c:pt idx="2">
                  <c:v>1.203451537998452E-2</c:v>
                </c:pt>
                <c:pt idx="3">
                  <c:v>1.2145748987854251E-2</c:v>
                </c:pt>
                <c:pt idx="4">
                  <c:v>1.1443345452054951E-2</c:v>
                </c:pt>
                <c:pt idx="5">
                  <c:v>1.3825909892027857E-2</c:v>
                </c:pt>
                <c:pt idx="6">
                  <c:v>1.8683071314650263E-2</c:v>
                </c:pt>
                <c:pt idx="7">
                  <c:v>2.1198319146153541E-2</c:v>
                </c:pt>
                <c:pt idx="8">
                  <c:v>2.4033058226526047E-2</c:v>
                </c:pt>
                <c:pt idx="9">
                  <c:v>3.4420731880316177E-2</c:v>
                </c:pt>
                <c:pt idx="10">
                  <c:v>3.9984333225482352E-2</c:v>
                </c:pt>
                <c:pt idx="11">
                  <c:v>5.0510609327130376E-2</c:v>
                </c:pt>
                <c:pt idx="12">
                  <c:v>4.8287134781720358E-2</c:v>
                </c:pt>
                <c:pt idx="13">
                  <c:v>4.6887874844436364E-2</c:v>
                </c:pt>
                <c:pt idx="14">
                  <c:v>7.7352986510324196E-3</c:v>
                </c:pt>
                <c:pt idx="15">
                  <c:v>2.14927246342707E-2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D22-4A42-9917-9A655B489280}"/>
            </c:ext>
          </c:extLst>
        </c:ser>
        <c:ser>
          <c:idx val="7"/>
          <c:order val="7"/>
          <c:tx>
            <c:strRef>
              <c:f>'регионална дистрибуција'!$A$50</c:f>
              <c:strCache>
                <c:ptCount val="1"/>
                <c:pt idx="0">
                  <c:v>Скопски регион</c:v>
                </c:pt>
              </c:strCache>
            </c:strRef>
          </c:tx>
          <c:spPr>
            <a:ln w="34925" cap="rnd">
              <a:solidFill>
                <a:schemeClr val="accent2">
                  <a:lumMod val="60000"/>
                </a:schemeClr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'регионална дистрибуција'!$B$41:$Q$41</c:f>
              <c:numCache>
                <c:formatCode>General</c:formatCode>
                <c:ptCount val="16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</c:numCache>
            </c:numRef>
          </c:cat>
          <c:val>
            <c:numRef>
              <c:f>'регионална дистрибуција'!$B$50:$Q$50</c:f>
              <c:numCache>
                <c:formatCode>0.00</c:formatCode>
                <c:ptCount val="16"/>
                <c:pt idx="0">
                  <c:v>0.14728771214427247</c:v>
                </c:pt>
                <c:pt idx="1">
                  <c:v>0.16418339409157603</c:v>
                </c:pt>
                <c:pt idx="2">
                  <c:v>0.19584087343664808</c:v>
                </c:pt>
                <c:pt idx="3">
                  <c:v>0.18514217453585932</c:v>
                </c:pt>
                <c:pt idx="4">
                  <c:v>0.18974578767429315</c:v>
                </c:pt>
                <c:pt idx="5">
                  <c:v>0.21518612284404001</c:v>
                </c:pt>
                <c:pt idx="6">
                  <c:v>0.22756170439196102</c:v>
                </c:pt>
                <c:pt idx="7">
                  <c:v>0.25216115808769662</c:v>
                </c:pt>
                <c:pt idx="8">
                  <c:v>0.27206037115111242</c:v>
                </c:pt>
                <c:pt idx="9">
                  <c:v>0.32882062382330535</c:v>
                </c:pt>
                <c:pt idx="10">
                  <c:v>0.3487083423393133</c:v>
                </c:pt>
                <c:pt idx="11">
                  <c:v>0.45766128389726529</c:v>
                </c:pt>
                <c:pt idx="12">
                  <c:v>0.50951934858521442</c:v>
                </c:pt>
                <c:pt idx="13">
                  <c:v>0.54030883994738443</c:v>
                </c:pt>
                <c:pt idx="14">
                  <c:v>9.1507936132540588E-2</c:v>
                </c:pt>
                <c:pt idx="15">
                  <c:v>0.23381937934817884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5D22-4A42-9917-9A655B4892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289857632"/>
        <c:axId val="-289869056"/>
      </c:lineChart>
      <c:catAx>
        <c:axId val="-289857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89869056"/>
        <c:crosses val="autoZero"/>
        <c:auto val="1"/>
        <c:lblAlgn val="ctr"/>
        <c:lblOffset val="100"/>
        <c:noMultiLvlLbl val="0"/>
      </c:catAx>
      <c:valAx>
        <c:axId val="-289869056"/>
        <c:scaling>
          <c:orientation val="minMax"/>
          <c:max val="1.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898576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8.080050031269553E-3"/>
          <c:y val="0.90657509052244367"/>
          <c:w val="0.99191994996873045"/>
          <c:h val="7.694139509933520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8.8778870390379769E-3"/>
          <c:y val="3.8511850120741181E-2"/>
          <c:w val="0.94728352480166333"/>
          <c:h val="0.89898847442601937"/>
        </c:manualLayout>
      </c:layout>
      <c:pie3DChart>
        <c:varyColors val="1"/>
        <c:ser>
          <c:idx val="0"/>
          <c:order val="0"/>
          <c:tx>
            <c:strRef>
              <c:f>'по видови места'!$U$4</c:f>
              <c:strCache>
                <c:ptCount val="1"/>
                <c:pt idx="0">
                  <c:v>Вкупно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4120-6A4E-9482-6508FDB67CE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4120-6A4E-9482-6508FDB67CE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5-4120-6A4E-9482-6508FDB67CE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7-4120-6A4E-9482-6508FDB67CE2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9-4120-6A4E-9482-6508FDB67CE2}"/>
              </c:ext>
            </c:extLst>
          </c:dPt>
          <c:dLbls>
            <c:dLbl>
              <c:idx val="0"/>
              <c:numFmt formatCode="#,##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120-6A4E-9482-6508FDB67CE2}"/>
                </c:ext>
              </c:extLst>
            </c:dLbl>
            <c:dLbl>
              <c:idx val="1"/>
              <c:numFmt formatCode="#,##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120-6A4E-9482-6508FDB67CE2}"/>
                </c:ext>
              </c:extLst>
            </c:dLbl>
            <c:dLbl>
              <c:idx val="2"/>
              <c:layout>
                <c:manualLayout>
                  <c:x val="-0.10943123722905414"/>
                  <c:y val="2.3988002221251081E-2"/>
                </c:manualLayout>
              </c:layout>
              <c:numFmt formatCode="#,##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120-6A4E-9482-6508FDB67CE2}"/>
                </c:ext>
              </c:extLst>
            </c:dLbl>
            <c:dLbl>
              <c:idx val="3"/>
              <c:numFmt formatCode="#,##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120-6A4E-9482-6508FDB67CE2}"/>
                </c:ext>
              </c:extLst>
            </c:dLbl>
            <c:dLbl>
              <c:idx val="4"/>
              <c:numFmt formatCode="#,##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1" i="0" u="none" strike="noStrike" kern="1200" spc="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120-6A4E-9482-6508FDB67CE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; 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'по видови места'!$A$6:$A$10</c:f>
              <c:strCache>
                <c:ptCount val="5"/>
                <c:pt idx="0">
                  <c:v>Скопје</c:v>
                </c:pt>
                <c:pt idx="1">
                  <c:v>Бањски места</c:v>
                </c:pt>
                <c:pt idx="2">
                  <c:v>Планински места</c:v>
                </c:pt>
                <c:pt idx="3">
                  <c:v>Езерски места</c:v>
                </c:pt>
                <c:pt idx="4">
                  <c:v>Други места</c:v>
                </c:pt>
              </c:strCache>
            </c:strRef>
          </c:cat>
          <c:val>
            <c:numRef>
              <c:f>'по видови места'!$U$6:$U$10</c:f>
              <c:numCache>
                <c:formatCode>#,##0</c:formatCode>
                <c:ptCount val="5"/>
                <c:pt idx="0">
                  <c:v>2805195</c:v>
                </c:pt>
                <c:pt idx="1">
                  <c:v>69095</c:v>
                </c:pt>
                <c:pt idx="2">
                  <c:v>240762</c:v>
                </c:pt>
                <c:pt idx="3">
                  <c:v>2326560</c:v>
                </c:pt>
                <c:pt idx="4">
                  <c:v>1314435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4120-6A4E-9482-6508FDB67CE2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C-4120-6A4E-9482-6508FDB67CE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E-4120-6A4E-9482-6508FDB67CE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0-4120-6A4E-9482-6508FDB67CE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2-4120-6A4E-9482-6508FDB67CE2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4-4120-6A4E-9482-6508FDB67CE2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C-4120-6A4E-9482-6508FDB67CE2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E-4120-6A4E-9482-6508FDB67CE2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0-4120-6A4E-9482-6508FDB67CE2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2-4120-6A4E-9482-6508FDB67CE2}"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1" i="0" u="none" strike="noStrike" kern="1200" spc="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4-4120-6A4E-9482-6508FDB67CE2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'по видови места'!$A$6:$A$10</c:f>
              <c:strCache>
                <c:ptCount val="5"/>
                <c:pt idx="0">
                  <c:v>Скопје</c:v>
                </c:pt>
                <c:pt idx="1">
                  <c:v>Бањски места</c:v>
                </c:pt>
                <c:pt idx="2">
                  <c:v>Планински места</c:v>
                </c:pt>
                <c:pt idx="3">
                  <c:v>Езерски места</c:v>
                </c:pt>
                <c:pt idx="4">
                  <c:v>Други места</c:v>
                </c:pt>
              </c:strCache>
            </c:strRef>
          </c:cat>
          <c:val>
            <c:numRef>
              <c:f>[1]ES368M16!$C$7:$C$11</c:f>
              <c:numCache>
                <c:formatCode>General</c:formatCode>
                <c:ptCount val="5"/>
                <c:pt idx="0">
                  <c:v>272373</c:v>
                </c:pt>
                <c:pt idx="1">
                  <c:v>3962</c:v>
                </c:pt>
                <c:pt idx="2">
                  <c:v>17845</c:v>
                </c:pt>
                <c:pt idx="3">
                  <c:v>214266</c:v>
                </c:pt>
                <c:pt idx="4">
                  <c:v>122148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4120-6A4E-9482-6508FDB67CE2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_xlchart.v5.1</cx:f>
        <cx:nf>_xlchart.v5.0</cx:nf>
      </cx:strDim>
      <cx:numDim type="colorVal">
        <cx:f>_xlchart.v5.3</cx:f>
        <cx:nf>_xlchart.v5.2</cx:nf>
      </cx:numDim>
    </cx:data>
  </cx:chartData>
  <cx:chart>
    <cx:plotArea>
      <cx:plotAreaRegion>
        <cx:plotSurface>
          <cx:spPr>
            <a:ln>
              <a:gradFill>
                <a:gsLst>
                  <a:gs pos="0">
                    <a:schemeClr val="accent1">
                      <a:lumMod val="5000"/>
                      <a:lumOff val="95000"/>
                    </a:schemeClr>
                  </a:gs>
                  <a:gs pos="74000">
                    <a:schemeClr val="accent1">
                      <a:lumMod val="45000"/>
                      <a:lumOff val="55000"/>
                    </a:schemeClr>
                  </a:gs>
                  <a:gs pos="83000">
                    <a:schemeClr val="accent1">
                      <a:lumMod val="45000"/>
                      <a:lumOff val="55000"/>
                    </a:schemeClr>
                  </a:gs>
                  <a:gs pos="100000">
                    <a:schemeClr val="accent1">
                      <a:lumMod val="30000"/>
                      <a:lumOff val="70000"/>
                    </a:schemeClr>
                  </a:gs>
                </a:gsLst>
                <a:lin ang="5400000" scaled="1"/>
              </a:gradFill>
            </a:ln>
          </cx:spPr>
        </cx:plotSurface>
        <cx:series layoutId="regionMap" uniqueId="{BADFE8D7-8B61-4311-8F0F-EAD4E07003F9}">
          <cx:tx>
            <cx:txData>
              <cx:f>_xlchart.v5.2</cx:f>
              <cx:v>Странски туристи</cx:v>
            </cx:txData>
          </cx:tx>
          <cx:spPr>
            <a:gradFill>
              <a:gsLst>
                <a:gs pos="0">
                  <a:schemeClr val="accent4"/>
                </a:gs>
                <a:gs pos="74000">
                  <a:schemeClr val="accent1">
                    <a:lumMod val="45000"/>
                    <a:lumOff val="55000"/>
                  </a:schemeClr>
                </a:gs>
                <a:gs pos="83000">
                  <a:schemeClr val="accent1">
                    <a:lumMod val="45000"/>
                    <a:lumOff val="55000"/>
                  </a:schemeClr>
                </a:gs>
                <a:gs pos="100000">
                  <a:schemeClr val="accent4">
                    <a:lumMod val="20000"/>
                    <a:lumOff val="80000"/>
                  </a:schemeClr>
                </a:gs>
              </a:gsLst>
              <a:lin ang="5400000" scaled="1"/>
            </a:gradFill>
          </cx:spPr>
          <cx:dataId val="0"/>
          <cx:layoutPr>
            <cx:regionLabelLayout val="none"/>
            <cx:geography cultureLanguage="en-US" cultureRegion="MK" attribution="Powered by Bing">
              <cx:geoCache provider="{E9337A44-BEBE-4D9F-B70C-5C5E7DAFC167}">
                <cx:binary>1Htpc9w4su1fcfjzoxs7iInpiRiQrFKV9tWyvjBkSSYJkuAGcPv1L2W3PZbsnum50XNvTIRdtopk
FYBEnjznJPTXh/kvD9XTff9mris7/OVh/vVt7lz7l19+GR7yp/p+eFcXD30zNJ/cu4em/qX59Kl4
ePrlsb+fCpv9QhBmvzzk9717mt/+7a/wadlTc9Q83Luisef+qV8ungZfueGfXPvppTf3j3Vh42Jw
ffHg8K9vLxvv8qf7wT319u2bJ+sKt1wt7dOvb1/c+fbNL68/74fvflPB8Jx/hGcZfscIIYIhpTDB
SLG3b6rGZr9dJuQdF0IJiTBiKkRMfv3qk/saHv+jg/o8pPvHx/5pGGBmn/99/fSLaby++NB4654X
M4N1/fXtSdO7/M3x/cPTY2OL+7dviqGJvtwSNc/zOj78vBC/vAzI3/766g1YmlfvfBez1+v4ry79
ELKb+/7xvv+6Yn9KsDgXiEqFSEgJovhlsPA7hZEMuZAcsTAk4dev/hKsfz2cn4fp63OvAvT17f/K
0Jw9VffZl63zJ6YSlgQCA68CSUir19Fh6Dl2OEQKhRC9l9H5QyP6eYC+e/RVjL678l8Zps95/ueD
HnmHhRQMQsUZUSKERPke9CCPFJIiZJQILPHz5S+b5Ese/dFB/TxYL59+Fa+XF/8rQ3b5XKemp/9A
ncJcSSoEpRQByr0MGXqnEMdCCAI3CS5eJdcfHdTPQ/by6Vche3nx4b+xTiV/NqsIMHtHJCUhsCMq
qZQK4vFdhgVYoncSESUJ+8w66KsU+wMj+nmovj34Kkrf3n8VoL/XT8Cv7u2by/u6+QmP+Pvlz3nE
S17xklCFVMBeVECpsFRCvZj5M6EClhUSjikjUlLgW99jy7dx/n5V+nMm/hlp/icM6ndnHuAQcJMy
xGgYfp3bd0HHMnxHIT0BcRXFwDjF/9HUN4UpfmSMm/2/GekAk3dKMKjlXKmQU4CfF6GmUGUoIUhJ
Kb+ytf9sqP/+9s2r7X13X3/8GT2+O/43JyvfSaqQIDIUGBGi2MttHYKMwIQ+LwIHCP4/CuxlX7w5
urflT/L46Hf0wO/uZgETYiEWwKbpl938IrgBeseYwhQjjJUgIazNq5Lz52fy2Q/h3eb39ieT3R78
m9El9B2hkJuUgbRAz4F+MVmO3mEIv6QopEyJzyLxP7yTAXZfbeXLe/9YvPl7f//TDX0Jex+E7ysx
9xkqvxPk3+F0CDOG7OWKS8UEpOjrCgWMIsQhfcZwpQjQxf/0pv4xey+Lp76/f3P01NinHwHr8ujn
U361Bv9ZiXvWVE32dWX+FIUbcgASqI8I+MMPGgq9C2UI4olI/hmOXiHNvxzNz2vnb4+9ogy/vftq
G/6P6+b/alguy6YdSqhyv08j/m2fSHGocpAsSEiIzyv+DfjPoThwwETFKOVQHr5HiD8wnp+H5tuD
r4Lz7f3/ivD8q0F+H6UX937O8Jc16l+4eQIhzjnDgFk4lJAf3zEwgoF0g5EnQ8ByIGnilZv3w97+
/XH9PFo/fMCLyfyv2XavUu073+7b4sX37j757KH+4atfi8mrR/9Zin1Zv93jr28DqT4vOgqB8H9z
aJ8/6kWevACwH557Ap3261uIIoEUk5CPwDs4R5CKz3obriAQFwzUB7Bv4C2MQfjts1MKPi95R5AA
moKBxAFnkWBODc9K/YsFHColw2+24jcjG4azgEv2bdV++/mN9fVZU1g3/PqWSphQ++W+5wHL520n
GXAFykKhMBMwiPbh/gLccrgd/z+39HNb2bmOSniJ59LnkRtFrctistE4rZ2mozzrlKhjXzUmCWnD
NSfTIx6x2wbUVdpni0qmVt7kMrxFqbK6NXynpO11SGeXFFx47ZWc4rA28bBOibPm/bLKOarldMr4
1GlpxjIe5rI/7Mikoqku8yRLXXHZq/BWhbKKWVHge2HFnVxEsaPULJGyqdJB6GsdQh4dgMfagUVP
7QnraBobp0isjMKxzUesQ298bArRbxZrQt21ZIgxafbNHHRRO6Mi9nmVZGzOI1nJOupTmuuS9GUU
QGjjkGalJs16TAg+6NM8OApYmevROBdP85yeNb6B/zk5RDKzNx1phv0kVxqh2TTxwsZG07b+0DSr
iQaMy4g41W4Bv2XkAu7i1Bb5fu0z+EiPpoSU/ZgEfQ/jWCWPukLK2KCqiuvVHLlxXKM+RyxpbbgL
M1fvaZrv5nQK9ZLyu66tkF5NcU1KCKwleNW8LSstRlucFZzft8Ouy9YsClRwYUhr97O0d0Ga5lEq
UKPN1DPNBd5DbUmjjlirl6DclIhNt21bv2dTEOjOqFHbbmw2EhOftIutde7mu9C4c2NMPPVrrufO
3cogLfQgu25DcL1uc2dDrQyzUe/bNOq7bMd5ZTehd11S+yLXggYoKhgTuwH55ZS6co4UWBNxkIU7
p4LxaK3hyzztQ12V/ozlotRBZe/M3J9NaX4Z5P2sbUHOs3Spo7q011QEPCFVup2rers6dGWqZoBb
0AdT9Ef5Wo6aKnKWSf+x7cMDxP1pM1sWrUG/p2YmunyO28LXJ4/zLKo6vnHMnYh+uUlHShNPS6GN
hy08VVGNq1OPaKJQdtS0dFd0S2TreSNst/WuOiBdek1ESSKYU69RNUYoQJs+SGNbDLctZ+3BvAZz
NDi3DfM0Ljxtty5Ffi9SrLZ1PzVRl675BvkqiHnNz+plXTdK8DzK1754DnYbyxLZk7HktwGvyYEV
82lm8dViuNhmeSvizmZoA5rqI1uU0nneXpOuKU6akC2nLVv2iyxvZ0/41pG0PumyMo15EaCE8n49
yIah00vhnsKRd9qZzm95OCVLgMQNC/Bxn1WTrtBSRMXSn3mzng6jDKOxI1Ej83qjpsUnGKd3eAw/
YjrHzKY3o1jceUGJTaztw02VltN2GudOT6uk5xMngaZzT3UtC6eF77IrPwf3zUL3ga3uvB0fOe7N
DXwB2qhqnLUnQREHYSV1s6hqp8ps3aMmz89Gri4pJ2uUyyKEJJRkW7vWHOKVdDuyWKaZVWozVTjd
GpFl2rqFbrqiKaO14bc0LALdDBTv8nClWqIex2Nn7odllKd5SM/UJK/rAj/yojpoSWci7LM0HjL6
OLvmyQ3VcZAGCWLM6gw1UoddeDLwvNJ5i8dIlWmmQyk2kAyXaTAdgj3TbVxLLlwYPKW4P6vZxCM0
0Gy7pHZNhLdHAybmgrUA33Th824qvNvkrcK6q9p6FyxpVKf+XE3eRlU5Wp0ytOhJjO9HWz6VY3re
oAzpvhJHjUVKt+14WZNlilDassjRsNJrmGa7MgjazUiXKDBpFiFDcm2Ni8CGsElAgkUvC+Ma9w3e
ZOkQarlklyOtdtilah9AutSGnlZpr27mtKV6rYv3PSPveYPmW9sObdzXY9z34zaTyxCRWeQ6G2qi
va1OaD48+Dz4MLZlHfE+uDIGG1j46X3pyjL+Xn+9KJUPTbv0RZb/1vb99uPfrpoa/nyWqf948+WP
/9Brz+zgm6R9xTq+dJV/h5L804sv+MoLfvaVsj+XcTA1MPCK32cqP1C9f3Cd3579ja3Qd4iGmIIx
+KWbAsrgG1thAqS3gg4LwpI/W/r/YCsUWmnQkv4iJp7t4a9sBSSgQPiZTTFwIihQ3K+r8CIEoPp/
wlYweW7mvKIrimGBoK3KwJaUzybe93TFY0NHwtIq6tWcjCJbdDY5oWVYEF1rUwHYpFWsJnMGPddD
3vbXSxBuy8YDAzGDnpHa84ZbHbip1GHjT32Q33FyEozmmrv1dpRlpqG87WWWnrhZbqTR/TLPcdGz
TpdY3IZrd1RFi4P0ITWgnF3yQ16n26pOh02ZV8fTqg7UpFLdlEYlY7mZkFgTLxeoVmo+SVHjdmMA
hxSK4WoypExQipsN4SXMhbRTHKz1jZtFpjlygQ4MIlDC3HUq1D1dTBGLvGQae3rQUi510PpCr7O6
kguO8gU/oK49Rpx8apU8b3Mz7+v5qGhoo/v0IqXSabY2daR4V2hGXaHzZYFP8VWmi8JKXbO0jOSH
qa0X7Vfgcr1voKJc+nketJrTD8UUNnppgLO1xXpOej21U62nXGV6fcgyM2op5uOiiCaBct3NlYtQ
H0Dx7g4mR25oJV2E++G0DKq4d+bc4rnRWR+eUd5mulnDQ+kmXbr12BbjmQmaNSmKttFBESQDa7A2
FrWaUn8n5HiPpj6L0mnNo8ZvpjJsYjxXRynrrozvDt1YnlbBHXbqhldZlFfwUgDitP3HrsiOUD7t
59Be1EGTx+FkLzmJocYfY4MyPffZ6Tj4owAFRyTPo9pUn1jLDyean4xYZkA3S6QpUle8I0qv4oGn
400hy0FzVhsdzIcIj0YrxIDnZsfBczQRG87qCh/kjN0E1p5Prjp3E4AoX5jRaLqXovOaDCLGYVZr
1QPPcXDeRVe2vm7H8lLIasc4EDo3bOt5OityCFHaoiOP1lK3s7tsSR4FpSl06ynSLk/qvBYaqOEl
ssXBFBWlJ9qspdeDw1U0EabraTaHNaKZJmi8tE2xheJ1Z4HTRO2w75uGR9TkRbyoS6iQTWTTZdZF
PbY6a/s4GKf3dMLvO8Ji2frjiYptOtTbsvZXvsAJ6uxRWfUHcvwAFdDoUmT3QU53a0NMbEj40Vp8
XcssCcwsNCrGK54VwDjRtOfjuO0zEVegmnSXLb3OVtxoa0+HXHVadOwhmB0s0Wj7OGeRmCiPiqE9
axSPqmy6/nyVu6DVA/MJGVQV0Um1cUrp1s/1PpiqPPIWPfql1HmYHuYFWzQbpn2Lwqgl1cdJDh9Q
OH4CWvSxgPSnBYlLVSo9TbLfgX6wwuYRK+uzbBwGvYTzKdepXPZGppoHuV57t5GcVHoUMAnmu1zT
ErINjX6z8Or9opakHtOjyawJ4dM5k8Mxp/kGo/wwn9C+ZfU9H4tB3zSrhD1MyqN5Ycdrlh2Pebhj
VRfNwxTjFN8szE9AkdqoZraL7JjnmkA91mFWBHGTsWjxJE4n+n4s20Ej+HLw0mH66UG9Pmd361CS
Bp2uWJ0lfRWYaM6GUzLPUQWuq2ZzFoem3vWL3KqUjRH8ILVvxqRTfNArn65bnvc6WG2j02A+W8f+
wshc6B4tja7cvqny9Vnf3JRZOB4EMLvZpcFWrSeDJ02ymspHspT7bGmvQ2WitKg+AQdAep6nRQ/D
nNSCRGXTZDovO6pbaw/kyvZGmE+sC2YA6O7It+GkXY2qaEXAvEocRL2cIWGWp2adSGJof7FEmHQn
9SjyaF35smkac2qJ6yMy2jBe7JyIwdrt2KJtuZZhJGj23rbt3craQhM1DPE68W1J1wKWKA2i9oOv
EQyz+2BT+TRbrHR/GcyVhUGP99lAWthUtNeuOUVsPbFhBdoybA7HjBOdzubJ8bSIVNvqAmqADigk
GC7QDTCcw3UlNpI4RdFk1PnSdQqwiZBkFgdrD9KkGsIRABl9XNhdarJJT2gxICrNIfNjsAtboofR
Iagklde0jpwfjBbT4LQN5hPUQtoXFj2lrLy2Y3Up1/FxCQugwQPR/WSgTK5dEzmYC/gUeRSS4aZe
Bd5wx47KYb6u4EUP89JEQYGWaC0uVDtMUYvmrVU9/J32TOSjHhXs97RJlrTuo9HXtYaQXYU8xTHA
wgfcnSOoAFGriika5K2pKZTQ2ukuzZgmJh20pO1lyFqwJDDaDxyfQvFbNHAPESn6EQ722VjMTMaD
SK+rrgw0G9MT25VHNIQdMwiedJM56tPwKHToPsg6oJN7hoon2Z06Sm/XUp75tUymEBgnY90d5g6i
wuv30k9XnJSHg/jg+HrTg5LHqrZ6rIoU0i+MurqMy6C9atPqkaiU67wZci1Jz3U9F5uV9EemXJIO
10dBPyGdOSig09ju2tZey4xMgPWwIsUw35jcH4xDCRVNDo9i7tpINCjmFDXRCJgZQQbwXoSgHCgo
BwEiT0ytXjEUbKnKVleBSHgb3ufDem0YbcG1cFeCjZsU41rPjJ202VBuQuD00VixY7/Upe7ElMdm
cNHU4cNqrQfYKU7ssjR8JAGoEdA7RXXIGxzVYP5E3UBJFKrGgnz1S8RR7nTfyBKYv0sA7U7lYGY9
Shiz4vOdE+gQPzOX9coSA9EK8qPU0eMxOM1WdZ41HWwuMAG0H+cbVZMn26cmUmF9keXjMcDdds5u
5gEdmIHf0AZfCcH2kweulLkYqlMr86uayUL3Od6qYDhPGbs275swdaBkghWETi+0q8ot+C37cCaZ
dnDuC1LQ2xgZd0oJhS1sYYsVwC0XTpzOZxXBTj3OhuY9KzuylaWNaoLqaE6Dw2nw+yFlu67udwqv
2xA3u4zcfiZlddSNQ54YsvootWjTtPWmMvKoqfrHmo4XM2q5FizfpHZ+GMLqskPt7dyVj2Fxw4tJ
1958cgPvonHO5xi3/albFzAoioLrnh/TegDXCzisEtUnYyDiWSieMT+M5s7QOE3HFDw5zLUl3ZEk
3UXnwWyocTAm1TACynbtDljebT/Z08YHaeJtP+mgL3rABqhl2WXhs7MJ8eOqrZR21s9RNsYezE1t
Q/YhYOYUu+wTVD5t+tJEK2k/pgpfTUt7+kwT60LsJi6u5gawZ+YK0KNrYlF0YLsF80fTQCEHraDL
ekEa5pcs1XyNctDZvQwq3Rcr047hZM3Foyvq9yNb98xBYW7y9SnsPcCXyRKbh3eEgkjfpnNzEfRA
cdu676D42lw3nl+sI9sFbW6jsAJTK23NewmFHdu9cWO1JcofDOUSbIO1e5qXoEhyMfmNE2kNBRCc
m4kCiK0WRwi4b9z1pIhIllbggKYfAlMXSdGnAGQ5kgdsaE4JfcRy6iMzBCqpVrWVGMMeGA/mSrjE
A5uT2ZrHQ0Bl0nIKfMBiD+K2Y5v2YLIrilbHD8uqBsnORKWRU3oxKdn1YEbKARydblp4HFTzmmRT
eZXNc6hpSuLRpWvUZoDsam4vFtKvevayB5dxeQzmstO4mk/EirZge64HTRoeK6DcsZX9FBdpfSCA
iSTCmessT59kOEdkzdqItjnkLv5Qr7DTyqmL7eyhkAJDiUplDuY2U9Fas0vRFhV4Z7SMG5cF2rQH
PRnnnVJAAo9kGZCEknOUN2O0BOvpOLH6IPTALDAGGpIBlvcDMK/ZwJe0KwfErotoXZpHIYc+8ryO
e+qfaQxbNqtt11il1bZH0h/gck+KoIlrCjjMl2A/UtPFqEGH4PqB99MvLqLr8Zw+E6B6jtjatlEw
h3myRXQaNowERgPxuh6MHQFEzsy46kZWnfZuO/ch2U4rfhy8BZdi9WXkl2bX1MvRIvx5CYm9VGsk
wxXFkufT1g/8A6crIFIPOevyJm5Zh3Xmc5SYlVyTFSpB4Kd9XV8sHQN9IwUIxAbSzbPbtUnPrazO
izyjuuhJwhYLaqW/c0VXx7CtgHQMl83UXC6p1ytrioh1EBfiujioAVChWPbP08q0Ao+qDLxP1r6q
NUbI6UzAeEMOjD/Eaop82YKhnC5BlAfLnBRUAG6azB0oBwUBTN1uKSQoVHFEvTzpfI2jpkDjQQio
WWJ2PFX2JvXVZpb+kNtAQ9r0SUUUSoqq25UTIPcYNCAdaHBNi7mPyh5CybRQsKnzSiSIlrfg2otE
jYgCmxJ4u7RDwlb2tHZjdbDwApw5lwK3HKdih8oSFEri11Qe55PJIsLndpeOKlEF73WH5LpDrmcb
iscdbUZ1WoX80DpjDl2utqxu8m1RYuhDMJEUsNGs8lMyr7TQjeu9Buf92opbMLBVvC71aW5ZlrCC
Zqc9iCYbtMthF26ZGJMcKPy2tqBSWpdmcVmPOG5DdD4bEL9D5UXULWdG4vFoiOe+vMZT04Pb38Pe
zb3ZhhakSoYHc/L5ZTUE+h7Y5AepI0mZKqe5W3Koyd5vbD3d0hFnu4qh6qi177vMTJobDDoomKJo
clDaamWajcfzqquaHLOqFHd1czwSyKhWnri02o0LqGw7HhHo09wMdPoIoe23NJvbjc2qIBqW7jh0
nYxV5s0GpWKTjfxgqlIDSkutWzMsy3nms34PstjSYYICZLrHtDsnwoJjPHUnpljUkXT8Kfdq1QEp
Rh1cl5m5KhAU6J6mNBpbvKFB8NR1w5Xpn4lP2YEJ4Lsp9gUk3URBTiHUJayMKu+8rjxQOk8s0m32
fhBgTHJfZNAr8BfzUsTFyK9NhW+paC4cqr1W0DUYu+x86OpHaotHNsmLOpRHjvLj2QznPlXjec38
htDZbzLcXPKMXDcAvWCFHZQINC1tQPd1xZa3JNhmYbCxLnAbYkmShct578I6lrLmCWRUPFAFJHFs
qygf27MsFx/CdhmSoA7mZGHywnZFD1vEoMhU4sCGQJN634Nj21cbkzY0CqCMF+NcaGrCQqOZ3M45
4HdGO+i5reY+LCe6t+dkgfZNiOingDdDbDE3IGNlDjw8qTnIyy6rqiRvSps4Om5G2Z9QtBxLwk8L
EIIdoXvYeRn89khEefOByRaqfLX0mynMPpZuV3X9GlGiHlxZ3xHpT9zCHpag+4DHoAQH3H/Kgp1L
2+sSNLPu6X0+BVtLtuWwQq0p6ykiE7CP9hkNlbC7YZmeJlwNByBOjC1OmxGQP5Ra1AHVqWmuVNce
0dU+jiBxlJqHSPUzMFJUfMjWMcFqiEeTQ6cuA0/bgjEAbGABQwqEytg0ES8aYP4UXGNsBKjMdBP4
U27HO5CDQEanUm7AQUNBkJgy5nkuDwZo3tUuNWDy5GAgoR5C7y7nCl0aho3uPDRr+lAeDqZYY9lB
vwp7EJ1O2XhkyxA3pu4O0lRe88GgDZmO+jV8zMeEnVQBjcGrX0F3GRXVA9AkyfIx6vKCbOpBAGKC
NSkayXYpF/epqfi+RuyINDVLBKx/1LrlcSyD9RDVNgn92O/LTF0VK3o/V6UerKAxOE6jrkV3n4n+
00rkGRyR3+B0ZbEqAbMHVrRR7lOwvFLjgTWmPnZy0YaDklrqPWjpKvRLDN3FBN5yuXxoGoAy0Hsp
GJk6N2A5FVN70QP7mzg+9/VAk9SOV8LLOzysXjdNOkQp9UD/ENuV/WU5dO1FacodNGjWeHV03pcK
8GfhPd/Koo89FY9yVW1i0/5mZHnS07XalKHYsqlJo6HggeZzfV6FC9/IkTykSzdElg9XRT7fjXyq
N9hRWIA57ZNZzrdVZnzyZ1n7cHbjH0b/8dffJHvp+H/x+L/d9r/aAHhxrOb7BsA/DixA//732wCX
z2cIXp32f3luAR7/dm4BzhByOBUgOacSTkF/3wngFE5R8uffkPlylPJrJwC/g6O1BJrt7OuBlu8a
AQqaB3CURcBJcwynTv+NRgDjP/YBQsYQpXAgUHIBYuFlH2Bu8qqlwlZRRc0Yh7CFDyYh220eNvxY
DXkeVypzm6ljlS6lWw8XXwzgLTiwp7kpDwhUvTgooJNaQ7sWXNCluK5Qx6FpO7c6nPgx7/LLOV+8
ntJ6D6vRgV2CP/YreMT9uLqo4BP067wQZzPK+0TOft4LNJQxcQHYmeukxyIDhpnNZ9DAJQedQ2XU
dgOka1PFXZgdUNBfbGjnCNvObCzqDwqf3hte7asCjgCgGYPsX5tbW/ALONbcRzVF57aheDMwsy/T
NY0zvwzgwBmAQy7vTYE/CtVS6NehEwPuzj7Mw8thAMegIwHa5rmAFkhblIkfoEEwcxfNZUs3vpN4
KyqwL3GR50fNuhQaLJ55n9XQlPYTAp+h4Y8EuB3UC1hCFbIraPEWhxVbL+Y5f3CpB0Wi1gAGw7Z4
8gedqHaibjf9IsCiYvaKwkkMOC6hZ8ekJjnO4tYPy8bmhT9l4fqEc3C+YQYKClde6lmOVZT21EK/
Yvr/5J3Zbt5KlqWfiAXODN6S/CfNkyXZN4Rs2ZznKYJP31+4z8lKVyMLnXeN6ovESUCQrYGM2Gut
b20fV2N5sPf5zTGbr/liH/2l6CNzSveoClGM7b59bQFMrvemGSKc1/KUBrm8L0rvcWg3nPUKPKJG
Bajdts9Gv+OxleZLX2V3tV/iAcyeewSZP2wz3EW6lZAQEnHSzOF5xUyN0EaPbjPZR37XEwYBOrpC
/7+PovnSFvu9CEV76KZZEJ+WTaSsfDmWEvfeCvi2cAfceDTW/ZT6nridrACzzMbvYFII4iUNrkyn
vMpc+yZNiXFKOd/xm02TjrHsLg/kTbDgElumSo9mUKoI5d1Eq5muj5uLwRCY+7nwilf+Fsl1auQ8
NvXVviN9B0bXNixELNomvaRNt8dCWdNx6o0hScutPSgnU0fbxU3ssypLkLJLMsxMKwWOstms+Xku
2/E8rM55WEz7uOXd64JpGOeTlCdfcyWdJkwczZoYgfHiW7kZDbPzTWkeZZTZZVqq5spy/AvxE8xK
OOwMDPlNu2e8CJsVJMSLXrwVyjiGahl4tToc3MC8OCuDdep42RX215x4xhrEjuZmZk3QuNVaxmVQ
fvXV1JGBwdmsmrjpNXtDevG6ztA4reZyVk3oLJrVweZkhNb8zjKY53SVt4EmezJfMz6yrRD0zNit
YTccCjPTOFDQrNYicZtgiG0Mf1XIKVGjgX+haaJQc0VdDmGUatao0tSR95s/0iSS6UhEqTe55yyE
U8oHHx9ds0srg+xF2c63bd3Nj1QTThOoUxfmxbO7pdmh1xwU8m28TsOiiva6etzkjDkPMiV/s1Mo
8oi7OJk1WjWhk6PJw34b2gZ7ZXcu9sTolAfOi5u6r7YzhocUGRD1AwI3NOZPkVa4k0tR8isB7yo3
NLDO9YQ/tliMDj5IORB8jaJPRI9TtqfzW6Uzd5/wfdMpPD+sr6vqqghg67qzCWFpUvLjM6sBOKA4
tdWWwL72CRamfJ9I+tfAeFU6+m80BNBCA4y2+ZqPbXq1wQkYS/qUa3CgN3PruGuYIHOYArmg2kMp
UA0aOSiBMuINCqHWOIKpwYQFOzOyNKzQamxhgF9QnT/FfoU9wNsJHLQ9h7PvPTY6K+5HEhILDXSn
et/mG6rO5uoukVcUbrSQccYMrF2yT+ZNkWUaFRJHjNKSqGn/yPvuZHgqJxBTRJ9ZH0DwZERiBj5m
bmTMhl56s6feq+bV8M24KHg9B8RYZKoZD9WXfRKGVRV3OIV3KYd8sKc3hRRBbDUdppglSXJ2f4gn
v7muPK4hq8rXhyVMD8EyxRXl77iqUK+GbXqHCbc5qhS5rmzck7c52YNCuLUlSnav+JkMfT7HO8nD
Kvr15C7MdqpSz8s4kgvnphW3VXjZmwxep0PNuPNwtFooEScNHloz/SjG3YoMuKFoyttrtXGEqyrE
C0sFZtxYvQc1MVA7mTLuXXib0sjK2DDcPJ7s4W0KgHjSouu10d/F0hY8m2nkKO9kzuKLK3Fos8F6
LMr+5FjtZ1Uv37xqUFyv2XYIh/rUulUQ25PAjdyDLupGKyfo3R4wzp9NvzynfnmfWtvPTrSCGKK4
3uflHonso4zJ4HI3aA9W6wbk9mFbRsLe5h9rt+ztpSEJl5fOXkaOBiO7ST0oLbvknRDNQyWD8o9u
zh9Qwz/PiH9Mlv+vcSX/F2MlfYv/Zqz8k1//c6LURZu/SVhhw27QRgrMgDo8H/mLLbH+w6ID75r6
wz4gLB/5e6KEhGWWdAUfp9rj/0nC8qcQU4Cu/saj7X9npHR0l++/oCUQsIKOoxu4nmc7fBH/jJZM
yzI5Rr105Bpjc+8JiFChnPWw5tPnyhAUbWHXPNUF/McabtWxtPzuUDGctJn9uTSLc1rlej+BmETE
oYRu2/g6FWp72MBPTpNbfd8F0MXkGk9pXbhf3dHmOPGbHWte7HFlO+vN4u7GWRj9ez34czyWQ5vg
F+xR6W8/s3D+4frWe7pveWS41lejKb4szvpzMMY6mu2sizwH89eCb0nyObTirMnu8kH7oHIpD1tu
Y5T64lI15X2RpTe5C3XRlFV5dCty80WseNpgZkcunWeTGcpqwwltWv9qplUBl/D6VfY8H7ox/bbU
+7WoVEoYPwCbMobhApPxtGtjn8yCy8O314+2DEWc5eZdaFVO4i+WcdUoZZ02r3ZxZNf+HDiDc6y4
HbCs2vLgNOTZYsHbNEEP7dq0IoLVIgmXDMDS95/t0D6GJafIEKpkNYebzlfnVYRv/E2n0qlfx8Y5
KoKujD8u4hJV8dj1X8Ui+MmsrTwpv3QPbacCzJtMJZmRX4gA6xjS14x8zyHpan14vlDZt547bnFY
y+dhy7EZwvdWwLLuXYWoNo/NzOxTehkYdFHcqdXGpwTsATfuzWM7DfcB8exJ8iRFE+210zbP9zmk
uE5+16hstG4ei/usGuFegKfirJbt/TwXZrKUfXg1izGAzFVWFBpgitu04a8b9XEaxjGqDNxaIG1I
uLp9sysQWCHKSxV2IxTh9GJDiUZwsD8ZX+93f7QivM3qpAH1JC3a75uw30dDPe2Tao8hf2S81861
alYn8jb/o1SDOqWemA5lXzJl+/vJy1Iy8OIJLPBYZlXSSAKCqrlVTfBYLpBETbh/KebuDWKhBXa0
nsCibsI+Pcish09cmHzM/pwv4iqcl6dyz2W0Lc1dP6MKQCqyCHDzhoP4B2jlNYP6s9HyxHZNeLBq
l0ByCn4K0z+2Lr6aKMsozbmmeQk/9+aE1TMcl91z4m7IrosyvTaNYk2yNZsuqxhvKxe7vskDwklg
dNL2mKOdYVd6/A7yX5z6M1d7fdvgxCSGrfKLUj5QkOGdUw8uug2xu8q+uffDduWG8adHvwkJMGWQ
2NI7hvuSHwoLJmGtipcy9dZo30QV42r8NPWcus+zHZngxFlQuLEFYDyn/lm0e8M97xzXdrsor78r
wJEbsGTHhyMCMnuZ5/aUrsZphOI5NFP/ZatwChvg5lRTziu486r6hxT82c0wTiqA6CYAsXbKCm9t
sNebUfoXoflpW5PUwi/VfTFu/iUlUzu5rtwOLs/Q0XHyy6CRbMKPNgahE4whANvmwI821b5j33Rf
V41157zoVTk+ZvDeMFa86xoB3/2uO/YaC3c0IE7s+VZqZHwIymOvIXJP4+TW5FxVOco9WNKfZQiB
sQGft2XeXqXg6CsvB9EB/i9jxXezFn5CQDOe04zfFw9FiHOGOHG0TOm0YLG0dJFaxIRazoxa2PDO
TMdQix3TXtJLYDMV9CghpSXRXFZXmxZJppZLejDz0U/zaph/VPj+p171AUbPv77q/14j85/86D+s
J/2Jf9309n84gemx94Y9RRr7xL35x03v+AwAIfWW38s8+Jz/vOm5/9m0QvGFRppGRf9BkTIfaKuJ
PgxNKAd34d+56Tlf/4+bHoqVLwHrXLfbbb6If77pq3UMUEtYyrNSZaTs1otWR5ixAgFf87WIgY8r
Xtb0Sa1YK47a5mgqypu22Z93mXa8zP6LpdMfa5Bnvw7ao1ufOkBMUUOFCvHYTt9W9TYb3L25wAAI
h/zeW8QTjtbBGDB4Rd+NsezmNq4c8YuKw3HrBC9VEcLsYcMPIdEYnXZg1DBtQLZz81SPwWFXDMJd
v09RJ9P7rlieBCdTtG5SxLvE/FAZMIgj5Zg4uUuXwidHX6SQF6ddh+MG/IYBALZqpeDmodlcC77N
3mtOZrf8aLfUxtzACjCKx5lu0GUXZn7YHXhIqKvpUtaupAdEkaLzQYBGIg8HciUbL41M9+sUHQuL
C2imJx0XnQFvAlLQhSAWNRJkmNJvrpGXkLADIZXYr6x6fs+bpaWQM9RJWfbPRbHdFk32Uu3q2NSg
bXVhdQmDFlFDkb5M/oz4mKrlkMkVvGAdP/PN/6GNm+s9I1dC5nObi7UBPqWlQJHKOWYN4VzVokes
FNd7Edllbecd08ubrxU8/F2xGWCs2bQRlTZp8byYS3EQzW4eZdaBFEn1wXCWR2E74i3m/ve6614E
zAV/3jsQWwH+Xvxw8vZiNe2XTBTgTY0bxiI3njOHVJmi3x7ZdjFcrWAMSYbfxVMAh9eJHJg0bI1E
OakXB4HJUGXtXwPTvjdV5Z7MKcwpPTR3dgVoOpDAK7+mcomwrVLgvMljnHCmOcQcElwJmzMeKjvo
I19WRUJcSAbglgP0Q3Dj09052hRkaG849Xmx0+qgJol/GPQyolcdHFJ8H2fx8/fFBYNZ5GKBraU3
flW+Du5w5zqzhulKCyZ1pOHj8qjlw0CMVzcUgpa2iCRzWjEQcJuNdV84uBB7ah1rf0Gh59ujH0ro
NQPpWamwi8xOUYkxyFMZhK79oRZabb+TzH0zO4YHizZEzRUSZNBl7b6cSN6/ppV8rjN1YxcKpHeA
+KC18ViV5hR3S3/rr8HPIcMpsJzyOO7Z91LxC3GUC6Rsyx9Z455D2Y3J1Gd0ZrrJOKturj9kkGGJ
msEz3AaA5BbusZuXREdBlx8drJ3E4pEbpPIZcd3ytvDX+yrbjnvdm/HojA2PaZdsfn5u5fBadwGx
sB2edjd4HLfsc4bsSn1JAjKnzw2yuloRuWa43QNK3WHJwX1PCxecyM9WYfFz2EJcjA4qefQRHeFr
14qHIB1eAt78CJJ3i0U20MAr4Uj95Rm3/L6XwYbp1d/27vSrg2K7sb1GnUS3BWdcSSxQn9l7HMYX
2il1gnFxNYn2bJgtjR3DBqIN1vvBNb723fIAt2PHKZWAm3ARxsGRoLv7bMSqre7mfn7NPRsPp2c0
sLKjRYZ5yovcSSYbqd1YmXVvVvbLZPjHxp69yPEp5XRA31E6jbeSyBlo17kBxaRDNDJAbc7KVyTc
SyvTG6hkzkIbCkAsjyJfjKhhdozEClnWd8Mvo8H73rK6P3V2pZKmAERZcAZO/jYZVx1eTLyO7lvf
2GsSoEUI23RDwLBOFsfpIZzFwKiPeJmIznjO5TXU2bdSC5xMS53Up7dlWsUvr3emQzCUp6rvn3Mt
kGYtlbpZeXGr5VOhhdRShTcVx/xgiHNf2E9mJekwhfMcc+DdzQSDsa2VWV13O80k1BoPPxQQAm40
jJfMQ9BpZUfv7t1txx8Fki+19p2iHSqw0nowQBja7micp3Ih0y/cnSsEVsLTStIuTefrjLg09dk7
IzfdNFtO+np44Mx8TbUmnbU6XZCpq9arZb9/mvN6RMx0h01rWonpfcPEXT/t/oTiRfpWu1wPYYgD
Krq8uQcpNW/cnIrVov3n0WH627UnbWp32pgcdcgwrDdpz3fGjIddYGaH2tU2HPtmaosrwA64a3pO
XM+P297ebKn6rBAS2V79nPLAS8yNDsLitPNxl5YRh1M1RnKXNK1cbStpVLGXVvvYVVPJtevMHDRk
21OwyPPmBN1t2ZZ4aNNgxsPiEIcEdZrY1nIoJ3G7GZVxCJocrLIooaQEmWfKIxoNYzg++KQL8KPD
aaIKFi2+++EVK6lGsA+HeZC0J4YdYMsxumjOwgFIQdjgDBxCg+3tB3Py5osYqAsofaINljXRSJ16
tO72IJeLlHcIu8Ccg3jN3G/lYFxUgW2XldzoNH4PZcO1sA7h8DAJKEEy47NrB5+Fmz+aDNPxKuRL
P2Rz5NBQA9b0fi7OXsUpCX7npsleVdu5tJt3u3exssjFp9B4H9vMOoh9fLWkB2ja9lZcp1sWB2CS
8Ui0RGPBfzXH6tMssiHeQvcWsQtSkdpPTjg6mvKjvDK4HxRMSuoxgBkDV3EVEC+3wrkzreWypdjA
ZZk+Ddnw0Mj101jsW0qxSC4iAHMVX/YejG/hFCqcn8OOQjJC5xuOdRCntrIvS8o5MuP1T8b8WOfe
S2o3IEh8m2s7FcRwwSXz7Y/MVr/a2eHyHPf+QGeXvu4S/OpIpo/UlfubwZiWZDGGyyhI8czybZ5w
Ajw4hw2MAlRsXfHh3Svf289Brmpu1PkcSNi8haQjnowWujxLn0YxodI9HrvMkEmwDD3+eTmdx57G
HjWhp3KAYXfgD2zaE8o7t7ZzqdNhjmzUbESk8jks7UuT2fPb75H7ryL8/1RhIRjD/7WwOOAR/tOu
1D89RD7zL2Wh+2mu3hoHFcZ/dQvtH8oipKdJ1YzIWifMf3iIFoaeZ7Lv4u9VVsjDv9r0nsXKGDrw
lq+XMIT/lrII6eX/4SG67FryReCG+v+gVXRs/U9t+n0fGgwJc4y91vySF5UNfpYxGoXud0cM4LsV
Xta8MBKnI1BYNoLvTDhntPp1gKar18Fp9DcqlEPoHyrU/02/MD1WihMNevLJVcbK8D79cgb1LKk3
F/w8sF44Ipfa/RHI8drRZ2bvflvrkOQzlE+bO1FhHcNjDmYzdY6TMJ+/5zmFWtnIq7XJTm2a9S+Z
2O7Ukn+bOipepmQ08usSoNxtnlYI7pwahc6KJ7rnNVUcTPgoxeoD0dlQ8Wv4sqTqLnNp28yh82rl
7u1qjoriR8FkL4p7o6OZYXfZi6yml2rsQQ3Lyqf1Bmrt7e6NH9C8FdKhGm4PP2u//SgbbKGxlnPc
Tt0Ql656pzlwbVbbIz7eh9sLZsPWPAG1jLccAZeqyK6GpvjFNf64BcX3vp3GaBoVwLceBzErL0wM
Emy98Bj0zXd3tp4WaG6oFJHjegDhmxYcpVwwZj2DUWsqrnqb8t/QtBa93fGXa5YOhajhziuWb6Rg
JPADrtvolDg8yEQp7BCylvUHcHb3dmo/B6X5vPsmkQ5ZGr3oMo1yk7pKtvldtI7zBLc023HdD9cl
qjXal/LHPHPUepN6qdr1znGLH1va0w0O0vW8Y0dGsMjUdLvgEmJBgn3WtBgA5cx+fzfnLMUN9J6K
2raORRfehGN954r8i+9NT36JE7fTK4hSDaFWCgVkGNUFM+e+EA1OC7LNorQbO81GVayiumyt7if7
DlbiH+tLOpvZtZq2T6/qigfIYRWlWfnq2PIm7/KrNFcyLg3PvQ7cZUrAKSW/54A7R+a7/gbuOsi/
KDBAvapqrw81Tk/skZiNUrYJwO73YKg/UGsHmp7m2dpaM6b41x6rVSeeu2sc9qLpk5US58G2rCxG
4KJEesoMdm4WBz8tbjdpJE213HVqOi3+dKohKpqdCbCxU37AQWFEvSvryC2sr7uNnRmM7sqvzy+h
QqkWw9Ek7EvYkj4T833FHcJj5OXJ3Kt7KwsQ48W5mmh0scfhi1/Cl8HG2pETIFPToLoqBfW4ZivJ
rkbeqH5ckDw+bkG3giJMMzOp4//cA5CTXKh7Sj6wApak2cmPOqAP1vNEJI1tMWN2xUtu8NWBbVHF
GILPrs/xvPtLOcF5m8pD4FFFQi4IXlL7mzVuVhRQor+AGvexPfOUeW2fJkJsl93A7mgM4z4vt19q
CrE96uZMcb6PVnsrE48weaDKeItDUYA7CGhPtoDITrlxqkXCUgfHwjavw1zH9+gIqQWFqaVF8Ftk
aLnRauHRoUAalEinJUkvvHuJRmnc4i3QoiXX8sXXQsZH0bQom10FrxKlI7XkadA+phZBg5ZDXtkt
Md7eKy7G3Y5iKrV0anLx4aKlloBu5YS6av3wh2F7jzOqS06ovQYdRsvrXG3w81qgKS3VaEkdC0fe
2wYQpbl+rXrJeoZqRNah73YJCUxIORwGgyy2SpmzKy0IFcqwXsWkjRuWdneVwTDAKdlP5Zhsnn02
0ZbjguqrtNxss/RD7sWx8NovnUcDqudnUTkrn49WzbVobWha0NaUN/zveUfXNujbddVpi1McRUht
S6TrwUYLl6b3znuhV14gkynnZMmOcq61hA69DjmBDDjY6OveJQ9SKO78t/RGg+dajNeW+4zRAvW8
c/JmWrJbahqTSsv4SQt6R0t7YIo7D63vGcbNrMU/2QIjjTYEQpwB77dFoM2ColwotGkDQWorwdKm
wmA7xtEow5u9ksNbr60HT5sQXUgxo8/84bBri2LfGspgzNOHTfn36Qhk1I/PXe091w1158Xq7kSf
kbRo+8N3wR8s8mxOobJAgyonbrVnEmj3xDAZmBftqFjaW6kkv2jlDMO167j7GRihuzWmbtOZ0eO2
sIVlWs1LVvbXZWN+Xffhtuj2o8zFbT43LpzQSjGPnDzkzbeD5gAddhx0XyinAgDWHhcMJY+GX0O+
9DcLkoiCUY3NM5FS7wV7SwKXR5ZOaNRgQRKMIVHMqmWRwlQ+A0U5lPbG19TouvO8WU3sUmyLrVnd
4jTSCtoDg9UM02Mwh2XSFWBGQZ5dwCieyhaajMivTfqG5sI2iqu+SgUtcSwDlVnFDa2Q/WCx8WO0
5+UQLvID/4oguzNtukfpfVNxF1rmfvS7qgAIsn6xoFfXW+ovXi1fha3eUrP+YpXqXTj+++pYd71h
P3NLXJyMb30tgrdU70Ghh0ImxW04mBnPepYriq3eah0C5YXYSUA7WTY0JHpGdWgAxC/LprhAPdne
YNq87x5c8e4+Zo1POZ4jxa1qdbAL+WHYztkFJekxvvjBUugICDN41NqneWyDV4tW/rAO/quyHOuA
t/keUmSMq3rg9jMMRF7THJbRdg9bNtqxO8LUpWj5uQrOFCxuK7X9mJyK8uBYJGvjXg1eHVztVGAj
f5nto7NMuhSUsBP8OUzLxzX3blqHEv3WQ1R3KNXDbmLebYOMOJo/nTz9tjVcEk7AyiRh/5JLdxfK
9otMs7tl3rhRrIbsweyetg3QI/Su5Oi9LLNx55vjmmx5/+jzrdD4tD94K36KYvgyN8G9E5Rv/rh9
bTbPi422+7IZ9o6jmJ5zYZL2+mI8y3C6dya8AXf58KBQ8FPts9Nl4wkLB5CkNEqWVDKS/08XHiyJ
+NfC41krAa0u/qX60Lsk+Tgbu1ghi/BAELNZwfd9k/H/L/UBpmARSpnEFn9vtP4712CNm2AHH7b3
/17Xaf2Ra1gsLjcd34a01Wv6/h0oVkucP9SHBcdk89ewGAM2l7/0T/UBsVXle03/e6vF11lVdSJV
fe+Ge31JrQI+qrdT6yZVYXOjsn6JZFae1nF7s9ygLiKkdGCzvCH9xd9xH9beTSCL1wx7Af93+k7l
+GOml8Cgb3wH0f4GeW7D/hgUkY3u2IwjvvrM01pZTMSe16qrldwtmrqmPBW0+a+7zvxJesnROE7A
fsk0pFUULt2RVTzXLHl5Kirx4lrzk7TNN2fPaPGV6q3meKql08fVvIRXbe4tEclhl8iOKT2rPb1P
IWHYeguLHluinE/VsrztXn/uZPHslW4ykl9EwdR+b8wg8f3ltRjXt31Xz2Jy+6RWQxY5HkzY1Fs/
145EaAlYa2EFPVVEOLEkb9arTVnvZTF5ZxYVTEdZUD6a2p8Ms88QutO5kiuzjECEDXKYkq0wu2Pl
Sublmop4OTPhs3W4hmDE6hwVqF4mA/9WmttrPUkCZU9BpA75VwV1Fk2CtGco3Q/ljHMCgxAy1jNX
CkMy89TuY7kTSUsi+rgGUz6MRvjc5A5fYCfv/WIMGJc5BcLVOvv6XBD19LHvxfYwlOKdUP68TfiK
Wdd9afXxUgTqq8t543Xefcj547jlz7E2P1QGfZHl7WOgjypE2t1cOS8GZ1g9i2dvQQNWefh9zgjy
FeddyrmnOP9qzsFBH4hbxWInTkgW+5PRcGSC5iWd4paSv49TfbDugwP0Wj5anLgmNQwkwznQR7Gp
D+UhFP7VxjlduRvCmZPbbPcfDSd5njpXkIVG3GHJx40U7sHRh7/Q10DNfZDqiwHZ/+5LaR0UGyFe
kUx3kiGOWn37JPTFAu4zJIO+bIjArzPHOTfW/tE1ozqYPtOF2vrzwk1lcmNJtb6P+gpb9WXW6mtt
0BdcFqIZ/Y2FLXQawoOnL8L6953oe+GvfKWDqO/LpYYC2LhCS9fv4jwvD5kRfKdGcRdy2eIWf0yq
ehJsM/K5jC2e+kDfzmJWvwJ9X3sLDUjmecAX26GvYecnav3lQYrlY3Xa5eCp4D1DgR8GdoDd1C0D
c6cHhM7zr+YGTg9Ip0nWLtQ16eWJCeriFg1b5ma3TBp3eAz08DEOyAObecTTg8miR5TOmdndsnov
fhoy43b582QVhFD4a8diZ4Dt9biT68HHIXIP9CgEr0MvJmvws5mTgqI95XpwGtsuzpikej1SNSwg
4zE55MPKSg15p0z5wVaiPK47/7ZkLBuxckcLLEcY3b3Lv/pDAS5/zMse11FRQp0qa3k0AkZtL62+
2GRvwVj/mHQYl9bNO19QnBfNCwXZb7UbAsrqAG8kydt0pBfocG/WMV+gAz9q+Qu1yJkUUOpAcA54
Qce0WaCKSDVLHR52qfIJ6AgUlbdSrNUhY5N2dWzsrLlZdQRZ+86P0O0+89/hpI4pZx1Y8o/2vNQ6
wpTpSvdWx5rTLI85Oafql1snbZ6Hjjim0FEo1dH3jmzUE20VOTou7clNR2iceGMhR+1A5Tq/w1Vt
9bfwJE3JKqBaR7AAoMOl9WXqQIkT0c46rN1GxUGXq8u0O+3tCtR9WHS6q+t/VJOuc8mwDcQ9xx1J
cCXEkyAZNjZJXJZ3jwy3YxyYxWNo1pAhFqIomINnVmUMCWsOLqomum4GzuhsmWjaDuF+dGXzC570
QVSTvIgi/DZ26oLbUxxqL7xwkx4ofr+njIPsCxGfe8HKCrubo5SC6NakNSLavtrm/iEszQMyOh6z
8C51KD/XQB9m/1BUBWdgIG79kZeCPly0zSKhIJDMsrhMjksk6r2uMhxjYcwPg9e9d419k5MqHb2u
AQHZbj32LRz8oTrVjs8o3vqPc88SomGeMZ7lS5ilJF2dGf9/MUUx7PzrKeqO2O6/n6L49H9MUZ7l
O6gffFLTdlxAzH94uKwd8xiTXDZU8a8t8JG/pyiNlEB+8E8mebatd4n98xTFTBYI0E0f/ouh/9+a
ooBJ/usUxR8VWpYdOlSZbJpKf3i4g78PXtiSg+yGuOvgJ5OtnPpTIC02G3TImmUmb/e0rKB9ESZ0
S+NRQlSXbn9KXfUK6MrklQNODL1BERQKs872MgkJPVudfo7jLqNaJ6JVI447ESlCkoVI2zhHarDh
rrbGSfoybU4duapd7G/LhIUr9/W1o8tk5kHLfZx99F6RHRvTEDeTDmo7Etue5Da0/AcjYOVO5aWf
nbZxem3osIkjWbTF06um52prz0VWWHEo1K8mzB8cFwEa4BBZzFeJpU2jwhQ9x9o6XrzfswDeUlmn
16k2m2SN9Mis6qcxtmy32YtzMID+l3v2mWmzqsG1YqWGbpkjkNo2u83b4DNfLDdqHQ/UAteroq6T
4Kw8u256x329JqAM+WV2C3WetWU2BuU3+juseFhdLmp7AcsZSdy4B9joYBtfWFnCFWOVZxNPTjbm
/ahNOlPCrnfauPO0hVdoM48+78uu7b2sn2H9XLMlFVbvxDqawt0+BuG9Nx6l8KmeATmxC2dsw0Zs
N1swnPdNnoLBv3a0v6i007hqz7FDYMfl3vSHrIMgL7U3GdCJwcrDbje1c9nsjXWuMTMhGz4sZX1v
TZsUWGasJlgrVhSw3kG07DFptSvqUTtna84etYF7LNZeL91p7Is3jT/Hzk8PhTR/GjPWjaFN9TQr
vio10uAa7SuAWCop0zQfnJKBP5MXI22/CSKuozeyjGbvLepW6/5Qu3i/+S7outUUUQpqD05rXA2Q
nkRpeo2Wt5MnFwBSpjCmSBTzC7/fODTLUwblgA3oPtJqgG0t0s/c7m+tXV3/L/LOZLmJbAmg//L2
1VHzsHi9sKSSZGRjjG2GTYWM7ZrnW+PX97kCA8ZAA34LR7xNR9CSpdKVqipv5smTE+7alZ0H7sKR
dg7XzvyiZtOcRfklWfGrgiYwfDlIkPSJBGIhWJoc5tUI1J3IgjNtppvBqqdbhE53OUxfF3l71dTb
NdbTfBVqyStkvi4V/wBICx1uqwcVYGp9kkfSkuZV10ip9klEs4YhTsY2PHfyZNoVtgPwqTvLIDff
ahw/v0XQJ9tsZJlCb5bNaN4kyCuOHHkmzyKgYGApBbsM96qxx7syr3D7lMqRjm1CKFm5bDi/qxnP
YChmUjzuzJLpvbECHz+bG+5d/CiXXpFu09Iu1mT1sVq5+XERpyireu4nYjTPEFjuoJTYYxjiPIHt
9rDyLFoUd4vUojptasCSbU+EEVJRXc49ZEqbUE6GqI5pZmTrZbXH7dyC8wAt6xKwJNhExmG0nW9U
3apUk80wi9Ns6s1Vp8e9b+kd4VyueFeVVXv0KhUf6F7aun35PqKVSYubjTvFa5XaejrzBdWa/CG4
wXFCuLVQTepJZQMcTRMV6AEzu1bl0J1mWX8cR+rLvuGyVCIPgFIuILamaRVZc73BjrBOhvAyK2kr
p2twO5a1H7bjC0vTSHdXb/BmL8lZy+1WvcnrcdmzcwkH6UyzphPIpKtA5NECPVS9CD1Y7SwggSt0
7GNR6B7rreOH8XXQTz7dVhsK2meAf/uiKHbkRQeytTn8VutrA0FaSEPbFCQEnvU61kakTd77KtOQ
HVYmGlxvfhMkzhKZ3q4O3TMsE36czrvAVnYIiq5cNcDq5FY74smSsk9UbykyFEvDo2Owr/A+JaFx
52jZOq3TYikKDcFF2abnyGuvaDD/oAjXVysYX+nqsJXudOxdfzIUGATnrQjdyE/0gm1dE9OPkygb
LWzp8rSyU23srsxUPY/jPOeSWZyHqYYEgU8SzPkHZ1JzXx/c/ZCrW5G2J0zT2EZW+8pzS29RDgVC
F5uKF2ad3s8Tdd2M8XXHvo1IcVqbAN+2NxlHEwj4IdibJBVeg4dDGLz14uLalNz4JAlyxC3YCafu
NshEScMopkXJnHvA53oCgCzs9E0muXTXQpAgJKsOzOz3kl53Dxy7JNpbybYLSbm3kncn/V28xDuL
GiGBhh/B4mPJxyeSlA8lM98DzzeSoldrK1/YnWfy44LrMntYe0ndT4OFBTp293ScOmtUvNdJqPsK
SZBcQvsF9H4dKu9caH5RkY+lo1I/CTXMlPQ/K4ir2GfkbkNbUtkdw41DFMkmgVrzDFKoIZd/2UKQ
4G5O4oicnA1UEAO/GC0XavoOiiJYd/QhlEAonVrvYqABKPVyQSDkG6r5utFLj7JuqSDZJuM309/g
zm5BMpyftTaxlUtkGwQnA92rs7rTiuQqjYaOk4D6yoSl7/8iDCV99uMw9KsJit8hlF3+9lMMytBA
BpYQUBJqOg6/m88xqPqXHJtDlxKt7Qcl/pcYVPvLVm2K+pbKmCj7MLbuniPgr2BkdI/IFt+tfOh3
MnkWB/ZNJo80nmqRxmOTb9JN/zAGtUt2VMM8Zgu6l0dtMyt0Q4REHRfhFL8QdQSAYguyCPTyrqq5
9jYUhqCv+h6wQKdyGzbVTZUZ2dpUjKveq8OV09sj14Bp2MQSt9PTVL8uTPE6RcK0ShMzW1kxSaWQ
TCBIjxaXvq23AtO6fZVXofkypLnztWNY4sKqsW+0Qo0XtetszXaO1tPEBjHJxhjUqjf8YIhJ/GAi
Oi5zLVnotsnBlI5v4nwYqAtaKGzpbhlewFCc5Xa374aBXutMvHNF5yuGFy4gkc9EqXKeVcnpZHiv
FUsPUePkJ0YTvQw6ij5pQWieNX2xGS3iaeHNYkWihWpYTbefMlt3ijpaa866EH00mlhVDWhF54Zg
ttMWayLaxq6gwkCq5CjWc55VzRdjJKs5HU6ASo/PukGsS0eshW7vqWaeFw32FiuZKe1nY30yEZ8u
vCBYFxGIcllhjBclx+JAXyiBftyntAo75HKoKdWbInGoB6Tpu7Es1pUZbLswtCiZqbuy10g44VT3
Mye7SWl1RsD6qpsKa6WUYAvRbFsLXcYg7JHfOrm1MQ0CT9THr2q1fNN64lwtK3rKu15d0o4m3kxq
dZF3yo2dNGRHBLBVlWXHAS0nFbRSGGVX9pRuXCimokvx/0qwyZWIU0lbVSqhJxDSHhtlcC4kEGWq
EeRoQQ0YAf5GSTQq59hg7LR8YUugKiTwPPLa8KaTsJUNdaXX+J4ayWKNksoa3AHnUBXc0VDNrbyw
qhV2ZxrrB+3ObK192XnbJuuhxiXxRS56F9n6BQ6eVwgLjvMiwqHTJ+HWlrwYyra7ejBet16+IVfw
zoIqKxz1GJv8ZUFDVyWxs7DXTwo4tAYeLei4qyi1e5kWYjsb1mmbq9PSrsLLUcJs1N0xNcC3FUXp
4nOnCaqDfRsy0iKmbp9oEovjDnGDIfuqlcCcK9G5XEJ0pphAD1UAR8q1VwYA0IoZBVj3ge8MKDzw
2LcGis4N3/hSV5P3wUTYr9QxooKclnluN90SNC5eJkB+ZRfcFEB/QtJ/g+QAU0kEMipkFUlGcJa0
IFXubdNr7xU1NRYRUr4S0nBpYbRW2vhEUOKNk7LC9joQLspCsVtxSnHnE9tKUophStLOHIMOvNVU
jzxpdLYk19hJwpEe+nplS+oR+9HelcX/dGL/K8nIRjKSbVcqu5hKw6IluF+h7z8TUJSOxCldCVaO
ErE0Jvsk4JTsJHzZSAyTPmgVCB+QaZSQppC4pqvhlBpsKsyVrJTWEuvEzHVmRNjiaFhkPoJEQElw
Cr8D6DwaJR8zcINdZiCjQzHczJZ97gQORn/Gc6xVJTHJlRYdP2DuzviuhF9IJQPRsLtj7kuxyvE1
9Gp6mUmBwyxVDi4lC0Rsme5HeB7Y1dNmL7xNUNFQoUgZREj2dhXgh8DRZ/q5VEZodXCiZh5VwVTv
FuNgHZf8qI+ExolCr/Y2LtnpD4MyXqbSR2EEfOEzrSQvkNC+y6S1orVs6N4SlJRaqm+itiAD92YO
xVnZAeVK98UgLRi1jo4rNkEhVIERqEzH26YyxEvNzCa/S4dwmdkTzXXoB7B5ZxetVG7EXMErHBxR
JjY9Tg4iWzBWqemY8HVE2niOPxFzuaZfzGXNdr1qgoU66jeBOjhH5mhRk3fG8Zj0OoYqqQWpHehJ
XGF0b0ppSDmiD+mm+W6QQhEkWC3lJSQjjEXQFw7ekVgKSFpMJJZUkjC95ToprH2nKDV1HWiKtCbN
gA2xpzg1vWpHrcGaZJ2TxH+L/wr1SYSmLcWGEjvO3inrjS41KYYUpuiYU+w83lToVpCK4ZYsh3TB
hUjf5HTJN1F9l1tgPjDZl5NapEt7xM5Cz1G9YjCEfRZJd0sfs6WCQ9WXSTNfxx2DLPiaj8kI06+T
K+cOEhhXHdljEnKuMvBUv68bY6WH3JexsZUL3aB6wBUj2WQ9S0jXIXdBKZspS66P3Cdb35UqmjyE
BDAH69pzaGhhH4khUmOy2pKg+taeq53eJxo0brrrRZ6Q8hdkZZ2bbmx7KsseW7Z4DuVQBTbko/Wh
7err3kBsE2dVdP0MgsJP9eXvDkX4PK1IPnoYU3RRrn466ulHT7oPuL7/Qn8+SOHwfoe5Uz97DXif
WHRymL0pw0TVsqxfH+v1pQb//YN/PCLif7AI/971/6gV8AdL8c0rPVgKy5JFcfK890NVH044I58r
h185lvqx/v0VjvCslsL91qv1B0th/uZI7Gf6q3jEcf/BUsAPqdZvDF1+rkvxLVnyB0vB1Ew2QDTK
HkZrU4z4+gTR/7Jsm9ogg+BMuVdFc/Zcl+LbffkfLIXm6Fwm+C/lnEfDRJlZSQ8whRkX+Io2YeCW
57oUfIkcGsoXxtp8voo9voP87LLJ3V83XN361bmqz3UpPn5LT1oKz/q9SabPdSm+rZ/+9gnChHIa
cJHdaIfWeTkb6etrBSktT3XAyT5ObpIP/+pSfBWgHY7qZyEYyER2c4jQ4tv2e+M4f/SE+zPi8eOf
4qovk6wePFXOKf4YJX5M6cl///3g3DkAjF89eA80Ht7p059/+oiP3/zBe91/rvv/uYlvm33zIZoO
D0yfDvR0nxPnvf4lcPAQyspj+O9/HhzzV5eIf30TWR3/IZ0ojZ1PfBM6zr6MhX7YecWl7Kmv/nn4
78cXevj6XB+e+vq/hh48dYlusz2zVeP9/fE+/BgysfzEd1j9DEGVDXBPfP1/M3f89OW/d/Z85oYf
n1P3+5Xv/dnDS4Z8xofsdt/8/Q8AAAD//w==</cx:binary>
              </cx:geoCache>
            </cx:geography>
          </cx:layoutPr>
          <cx:valueColors>
            <cx:minColor>
              <a:schemeClr val="accent1">
                <a:lumMod val="20000"/>
                <a:lumOff val="80000"/>
              </a:schemeClr>
            </cx:minColor>
            <cx:maxColor>
              <a:schemeClr val="accent4"/>
            </cx:maxColor>
          </cx:valueColors>
        </cx:series>
      </cx:plotAreaRegion>
    </cx:plotArea>
    <cx:legend pos="r" align="min" overlay="0">
      <cx:spPr>
        <a:noFill/>
      </cx:spPr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endParaRPr lang="en-US" sz="900" b="0" i="0" u="none" strike="noStrike" baseline="0">
            <a:solidFill>
              <a:sysClr val="windowText" lastClr="000000">
                <a:lumMod val="65000"/>
                <a:lumOff val="35000"/>
              </a:sysClr>
            </a:solidFill>
            <a:latin typeface="Calibri" panose="020F0502020204030204"/>
          </a:endParaRPr>
        </a:p>
      </cx:txPr>
    </cx:legend>
  </cx:chart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494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85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3175">
        <a:solidFill>
          <a:schemeClr val="bg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svg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svg"/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4" Type="http://schemas.microsoft.com/office/2014/relationships/chartEx" Target="../charts/chartEx1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0.svg"/><Relationship Id="rId2" Type="http://schemas.openxmlformats.org/officeDocument/2006/relationships/image" Target="../media/image9.png"/><Relationship Id="rId1" Type="http://schemas.openxmlformats.org/officeDocument/2006/relationships/chart" Target="../charts/chart7.xml"/><Relationship Id="rId5" Type="http://schemas.openxmlformats.org/officeDocument/2006/relationships/image" Target="../media/image12.svg"/><Relationship Id="rId4" Type="http://schemas.openxmlformats.org/officeDocument/2006/relationships/image" Target="../media/image1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svg"/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120762</xdr:colOff>
      <xdr:row>65</xdr:row>
      <xdr:rowOff>154952</xdr:rowOff>
    </xdr:from>
    <xdr:to>
      <xdr:col>13</xdr:col>
      <xdr:colOff>365255</xdr:colOff>
      <xdr:row>86</xdr:row>
      <xdr:rowOff>51767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159169</xdr:colOff>
      <xdr:row>65</xdr:row>
      <xdr:rowOff>133851</xdr:rowOff>
    </xdr:from>
    <xdr:to>
      <xdr:col>32</xdr:col>
      <xdr:colOff>466564</xdr:colOff>
      <xdr:row>90</xdr:row>
      <xdr:rowOff>4413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0.93456</cdr:x>
      <cdr:y>0.74207</cdr:y>
    </cdr:from>
    <cdr:to>
      <cdr:x>0.99751</cdr:x>
      <cdr:y>0.88962</cdr:y>
    </cdr:to>
    <cdr:pic>
      <cdr:nvPicPr>
        <cdr:cNvPr id="3" name="Graphic 2" descr="Family with boy">
          <a:extLst xmlns:a="http://schemas.openxmlformats.org/drawingml/2006/main">
            <a:ext uri="{FF2B5EF4-FFF2-40B4-BE49-F238E27FC236}">
              <a16:creationId xmlns:a16="http://schemas.microsoft.com/office/drawing/2014/main" id="{171153A5-7F46-C046-934A-43C5C2C4B59F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7914875" y="2475009"/>
          <a:ext cx="533068" cy="492118"/>
        </a:xfrm>
        <a:prstGeom xmlns:a="http://schemas.openxmlformats.org/drawingml/2006/main" prst="rect">
          <a:avLst/>
        </a:prstGeom>
      </cdr:spPr>
    </cdr:pic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0.89787</cdr:x>
      <cdr:y>0.02725</cdr:y>
    </cdr:from>
    <cdr:to>
      <cdr:x>0.97203</cdr:x>
      <cdr:y>0.25284</cdr:y>
    </cdr:to>
    <cdr:pic>
      <cdr:nvPicPr>
        <cdr:cNvPr id="3" name="Graphic 2" descr="Earth globe Africa and Europe">
          <a:extLst xmlns:a="http://schemas.openxmlformats.org/drawingml/2006/main">
            <a:ext uri="{FF2B5EF4-FFF2-40B4-BE49-F238E27FC236}">
              <a16:creationId xmlns:a16="http://schemas.microsoft.com/office/drawing/2014/main" id="{4445279A-E60C-264C-8752-4CF9BDC6B223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11071088" y="110435"/>
          <a:ext cx="914400" cy="914400"/>
        </a:xfrm>
        <a:prstGeom xmlns:a="http://schemas.openxmlformats.org/drawingml/2006/main" prst="rect">
          <a:avLst/>
        </a:prstGeom>
      </cdr:spPr>
    </cdr:pic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91440</xdr:colOff>
      <xdr:row>4</xdr:row>
      <xdr:rowOff>33251</xdr:rowOff>
    </xdr:from>
    <xdr:to>
      <xdr:col>18</xdr:col>
      <xdr:colOff>94211</xdr:colOff>
      <xdr:row>28</xdr:row>
      <xdr:rowOff>52300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DDE8A9F7-DAFC-4A42-9E79-2AB9C14507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0.84759</cdr:x>
      <cdr:y>0.02757</cdr:y>
    </cdr:from>
    <cdr:to>
      <cdr:x>0.97961</cdr:x>
      <cdr:y>0.32191</cdr:y>
    </cdr:to>
    <cdr:pic>
      <cdr:nvPicPr>
        <cdr:cNvPr id="3" name="Graphic 2" descr="Europe">
          <a:extLst xmlns:a="http://schemas.openxmlformats.org/drawingml/2006/main">
            <a:ext uri="{FF2B5EF4-FFF2-40B4-BE49-F238E27FC236}">
              <a16:creationId xmlns:a16="http://schemas.microsoft.com/office/drawing/2014/main" id="{85DC4CE6-F676-EF49-9A40-976387076393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8051799" y="117475"/>
          <a:ext cx="1254125" cy="1254125"/>
        </a:xfrm>
        <a:prstGeom xmlns:a="http://schemas.openxmlformats.org/drawingml/2006/main" prst="rect">
          <a:avLst/>
        </a:prstGeom>
      </cdr:spPr>
    </cdr:pic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23812</xdr:colOff>
      <xdr:row>14</xdr:row>
      <xdr:rowOff>12700</xdr:rowOff>
    </xdr:from>
    <xdr:to>
      <xdr:col>23</xdr:col>
      <xdr:colOff>276226</xdr:colOff>
      <xdr:row>36</xdr:row>
      <xdr:rowOff>123824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1428750</xdr:colOff>
      <xdr:row>55</xdr:row>
      <xdr:rowOff>114300</xdr:rowOff>
    </xdr:from>
    <xdr:to>
      <xdr:col>23</xdr:col>
      <xdr:colOff>228600</xdr:colOff>
      <xdr:row>87</xdr:row>
      <xdr:rowOff>50800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72ACBB6-89AB-7449-BB44-72A5C247DCF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1295400</xdr:colOff>
      <xdr:row>89</xdr:row>
      <xdr:rowOff>63500</xdr:rowOff>
    </xdr:from>
    <xdr:to>
      <xdr:col>23</xdr:col>
      <xdr:colOff>95250</xdr:colOff>
      <xdr:row>121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E0215626-4F33-1C4C-906E-651FC778540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226710</xdr:colOff>
      <xdr:row>14</xdr:row>
      <xdr:rowOff>25190</xdr:rowOff>
    </xdr:from>
    <xdr:to>
      <xdr:col>34</xdr:col>
      <xdr:colOff>365255</xdr:colOff>
      <xdr:row>35</xdr:row>
      <xdr:rowOff>37785</xdr:rowOff>
    </xdr:to>
    <mc:AlternateContent xmlns:mc="http://schemas.openxmlformats.org/markup-compatibility/2006">
      <mc:Choice xmlns:cx4="http://schemas.microsoft.com/office/drawing/2016/5/10/chartex" Requires="cx4">
        <xdr:graphicFrame macro="">
          <xdr:nvGraphicFramePr>
            <xdr:cNvPr id="7" name="Chart 6">
              <a:extLst>
                <a:ext uri="{FF2B5EF4-FFF2-40B4-BE49-F238E27FC236}">
                  <a16:creationId xmlns:a16="http://schemas.microsoft.com/office/drawing/2014/main" id="{D091112D-491C-4823-9A2C-DA3192D53139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4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4209410" y="2511215"/>
              <a:ext cx="6015470" cy="341302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US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  <xdr:oneCellAnchor>
    <xdr:from>
      <xdr:col>28</xdr:col>
      <xdr:colOff>249636</xdr:colOff>
      <xdr:row>19</xdr:row>
      <xdr:rowOff>43568</xdr:rowOff>
    </xdr:from>
    <xdr:ext cx="585417" cy="233205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D1F0EE8A-0D8A-49F0-B29A-9E550FC49601}"/>
            </a:ext>
          </a:extLst>
        </xdr:cNvPr>
        <xdr:cNvSpPr txBox="1"/>
      </xdr:nvSpPr>
      <xdr:spPr>
        <a:xfrm>
          <a:off x="15934440" y="3226468"/>
          <a:ext cx="585417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mk-MK" sz="900"/>
            <a:t>Скопски</a:t>
          </a:r>
          <a:endParaRPr lang="en-US" sz="900"/>
        </a:p>
      </xdr:txBody>
    </xdr:sp>
    <xdr:clientData/>
  </xdr:oneCellAnchor>
  <xdr:oneCellAnchor>
    <xdr:from>
      <xdr:col>26</xdr:col>
      <xdr:colOff>455841</xdr:colOff>
      <xdr:row>21</xdr:row>
      <xdr:rowOff>73000</xdr:rowOff>
    </xdr:from>
    <xdr:ext cx="636969" cy="233205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85FE1535-32FC-491C-A0CC-510B3648BBE6}"/>
            </a:ext>
          </a:extLst>
        </xdr:cNvPr>
        <xdr:cNvSpPr txBox="1"/>
      </xdr:nvSpPr>
      <xdr:spPr>
        <a:xfrm>
          <a:off x="14959362" y="3562158"/>
          <a:ext cx="636969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mk-MK" sz="900"/>
            <a:t>Полошки</a:t>
          </a:r>
          <a:endParaRPr lang="en-US" sz="900"/>
        </a:p>
      </xdr:txBody>
    </xdr:sp>
    <xdr:clientData/>
  </xdr:oneCellAnchor>
  <xdr:oneCellAnchor>
    <xdr:from>
      <xdr:col>29</xdr:col>
      <xdr:colOff>200688</xdr:colOff>
      <xdr:row>16</xdr:row>
      <xdr:rowOff>117236</xdr:rowOff>
    </xdr:from>
    <xdr:ext cx="927883" cy="233205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3C3CD516-323F-4BBE-83D3-FA654A01D230}"/>
            </a:ext>
          </a:extLst>
        </xdr:cNvPr>
        <xdr:cNvSpPr txBox="1"/>
      </xdr:nvSpPr>
      <xdr:spPr>
        <a:xfrm>
          <a:off x="15763961" y="2949721"/>
          <a:ext cx="927883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mk-MK" sz="900"/>
            <a:t>Североисточен</a:t>
          </a:r>
          <a:endParaRPr lang="en-US" sz="900"/>
        </a:p>
      </xdr:txBody>
    </xdr:sp>
    <xdr:clientData/>
  </xdr:oneCellAnchor>
  <xdr:oneCellAnchor>
    <xdr:from>
      <xdr:col>29</xdr:col>
      <xdr:colOff>79312</xdr:colOff>
      <xdr:row>24</xdr:row>
      <xdr:rowOff>90746</xdr:rowOff>
    </xdr:from>
    <xdr:ext cx="708464" cy="233205"/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071E5D08-C708-47AD-8629-8DCB948AE7CF}"/>
            </a:ext>
          </a:extLst>
        </xdr:cNvPr>
        <xdr:cNvSpPr txBox="1"/>
      </xdr:nvSpPr>
      <xdr:spPr>
        <a:xfrm>
          <a:off x="15642585" y="4216322"/>
          <a:ext cx="708464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mk-MK" sz="900"/>
            <a:t>Вардарски</a:t>
          </a:r>
          <a:endParaRPr lang="en-US" sz="900"/>
        </a:p>
      </xdr:txBody>
    </xdr:sp>
    <xdr:clientData/>
  </xdr:oneCellAnchor>
  <xdr:oneCellAnchor>
    <xdr:from>
      <xdr:col>26</xdr:col>
      <xdr:colOff>358194</xdr:colOff>
      <xdr:row>26</xdr:row>
      <xdr:rowOff>125664</xdr:rowOff>
    </xdr:from>
    <xdr:ext cx="777457" cy="233205"/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638634DB-FB60-485C-9D24-81C2E40E21DF}"/>
            </a:ext>
          </a:extLst>
        </xdr:cNvPr>
        <xdr:cNvSpPr txBox="1"/>
      </xdr:nvSpPr>
      <xdr:spPr>
        <a:xfrm>
          <a:off x="14861715" y="4380468"/>
          <a:ext cx="777457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mk-MK" sz="900"/>
            <a:t>Југозападен</a:t>
          </a:r>
          <a:endParaRPr lang="en-US" sz="900"/>
        </a:p>
      </xdr:txBody>
    </xdr:sp>
    <xdr:clientData/>
  </xdr:oneCellAnchor>
  <xdr:oneCellAnchor>
    <xdr:from>
      <xdr:col>30</xdr:col>
      <xdr:colOff>960442</xdr:colOff>
      <xdr:row>26</xdr:row>
      <xdr:rowOff>35019</xdr:rowOff>
    </xdr:from>
    <xdr:ext cx="764440" cy="233205"/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6FA559DA-E7DF-49B8-9BBA-565B736F0FC2}"/>
            </a:ext>
          </a:extLst>
        </xdr:cNvPr>
        <xdr:cNvSpPr txBox="1"/>
      </xdr:nvSpPr>
      <xdr:spPr>
        <a:xfrm>
          <a:off x="16839290" y="4483867"/>
          <a:ext cx="76444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mk-MK" sz="900"/>
            <a:t>Југоисточен</a:t>
          </a:r>
          <a:endParaRPr lang="en-US" sz="900"/>
        </a:p>
      </xdr:txBody>
    </xdr:sp>
    <xdr:clientData/>
  </xdr:oneCellAnchor>
  <xdr:oneCellAnchor>
    <xdr:from>
      <xdr:col>30</xdr:col>
      <xdr:colOff>929588</xdr:colOff>
      <xdr:row>19</xdr:row>
      <xdr:rowOff>153517</xdr:rowOff>
    </xdr:from>
    <xdr:ext cx="586314" cy="233205"/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6CF91C95-663C-44FA-8930-01C41A11DBAD}"/>
            </a:ext>
          </a:extLst>
        </xdr:cNvPr>
        <xdr:cNvSpPr txBox="1"/>
      </xdr:nvSpPr>
      <xdr:spPr>
        <a:xfrm>
          <a:off x="16808436" y="3470911"/>
          <a:ext cx="586314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mk-MK" sz="900"/>
            <a:t>Источен</a:t>
          </a:r>
          <a:endParaRPr lang="en-US" sz="900"/>
        </a:p>
      </xdr:txBody>
    </xdr:sp>
    <xdr:clientData/>
  </xdr:oneCellAnchor>
  <xdr:oneCellAnchor>
    <xdr:from>
      <xdr:col>28</xdr:col>
      <xdr:colOff>23171</xdr:colOff>
      <xdr:row>29</xdr:row>
      <xdr:rowOff>74215</xdr:rowOff>
    </xdr:from>
    <xdr:ext cx="817531" cy="233205"/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8BF7B872-9B80-4461-968C-11EC71DFE0FD}"/>
            </a:ext>
          </a:extLst>
        </xdr:cNvPr>
        <xdr:cNvSpPr txBox="1"/>
      </xdr:nvSpPr>
      <xdr:spPr>
        <a:xfrm>
          <a:off x="15707975" y="4788406"/>
          <a:ext cx="817531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mk-MK" sz="900"/>
            <a:t>Пелагониски</a:t>
          </a:r>
          <a:endParaRPr lang="en-US" sz="900"/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814386</xdr:colOff>
      <xdr:row>12</xdr:row>
      <xdr:rowOff>157161</xdr:rowOff>
    </xdr:from>
    <xdr:to>
      <xdr:col>16</xdr:col>
      <xdr:colOff>203200</xdr:colOff>
      <xdr:row>38</xdr:row>
      <xdr:rowOff>0</xdr:rowOff>
    </xdr:to>
    <xdr:grpSp>
      <xdr:nvGrpSpPr>
        <xdr:cNvPr id="7" name="Group 6">
          <a:extLst>
            <a:ext uri="{FF2B5EF4-FFF2-40B4-BE49-F238E27FC236}">
              <a16:creationId xmlns:a16="http://schemas.microsoft.com/office/drawing/2014/main" id="{62900439-6ED2-3144-B4EC-3F5DFD126984}"/>
            </a:ext>
          </a:extLst>
        </xdr:cNvPr>
        <xdr:cNvGrpSpPr/>
      </xdr:nvGrpSpPr>
      <xdr:grpSpPr>
        <a:xfrm>
          <a:off x="814386" y="2193779"/>
          <a:ext cx="7967549" cy="3957639"/>
          <a:chOff x="814386" y="2227261"/>
          <a:chExt cx="9371014" cy="4135439"/>
        </a:xfrm>
      </xdr:grpSpPr>
      <xdr:graphicFrame macro="">
        <xdr:nvGraphicFramePr>
          <xdr:cNvPr id="3" name="Chart 2">
            <a:extLst>
              <a:ext uri="{FF2B5EF4-FFF2-40B4-BE49-F238E27FC236}">
                <a16:creationId xmlns:a16="http://schemas.microsoft.com/office/drawing/2014/main" id="{00000000-0008-0000-0400-000003000000}"/>
              </a:ext>
            </a:extLst>
          </xdr:cNvPr>
          <xdr:cNvGraphicFramePr/>
        </xdr:nvGraphicFramePr>
        <xdr:xfrm>
          <a:off x="814386" y="2227261"/>
          <a:ext cx="9371014" cy="4135439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pic>
        <xdr:nvPicPr>
          <xdr:cNvPr id="4" name="Graphic 3" descr="City">
            <a:extLst>
              <a:ext uri="{FF2B5EF4-FFF2-40B4-BE49-F238E27FC236}">
                <a16:creationId xmlns:a16="http://schemas.microsoft.com/office/drawing/2014/main" id="{526715BC-13DF-894D-BE42-4B20104455E3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3"/>
              </a:ext>
            </a:extLst>
          </a:blip>
          <a:stretch>
            <a:fillRect/>
          </a:stretch>
        </xdr:blipFill>
        <xdr:spPr>
          <a:xfrm>
            <a:off x="7315200" y="2527300"/>
            <a:ext cx="914400" cy="914400"/>
          </a:xfrm>
          <a:prstGeom prst="rect">
            <a:avLst/>
          </a:prstGeom>
        </xdr:spPr>
      </xdr:pic>
      <xdr:pic>
        <xdr:nvPicPr>
          <xdr:cNvPr id="6" name="Graphic 5" descr="Sunset scene">
            <a:extLst>
              <a:ext uri="{FF2B5EF4-FFF2-40B4-BE49-F238E27FC236}">
                <a16:creationId xmlns:a16="http://schemas.microsoft.com/office/drawing/2014/main" id="{6E1D7FBA-F15E-B740-9124-505C461D8DA1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5"/>
              </a:ext>
            </a:extLst>
          </a:blip>
          <a:stretch>
            <a:fillRect/>
          </a:stretch>
        </xdr:blipFill>
        <xdr:spPr>
          <a:xfrm>
            <a:off x="3022600" y="4876800"/>
            <a:ext cx="914400" cy="914400"/>
          </a:xfrm>
          <a:prstGeom prst="rect">
            <a:avLst/>
          </a:prstGeom>
        </xdr:spPr>
      </xdr:pic>
    </xdr:grpSp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0.54887</cdr:x>
      <cdr:y>0.62956</cdr:y>
    </cdr:from>
    <cdr:to>
      <cdr:x>0.64645</cdr:x>
      <cdr:y>0.85067</cdr:y>
    </cdr:to>
    <cdr:pic>
      <cdr:nvPicPr>
        <cdr:cNvPr id="3" name="Graphic 2" descr="Suburban scene">
          <a:extLst xmlns:a="http://schemas.openxmlformats.org/drawingml/2006/main">
            <a:ext uri="{FF2B5EF4-FFF2-40B4-BE49-F238E27FC236}">
              <a16:creationId xmlns:a16="http://schemas.microsoft.com/office/drawing/2014/main" id="{8807FDCC-E978-EF47-BF5B-0B2C58EED9F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143500" y="2603500"/>
          <a:ext cx="914400" cy="914400"/>
        </a:xfrm>
        <a:prstGeom xmlns:a="http://schemas.openxmlformats.org/drawingml/2006/main" prst="rect">
          <a:avLst/>
        </a:prstGeom>
      </cdr:spPr>
    </cdr:pic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2\meic\C:\Users\katerinan\Downloads\ES368M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368M16"/>
    </sheetNames>
    <sheetDataSet>
      <sheetData sheetId="0">
        <row r="7">
          <cell r="C7">
            <v>272373</v>
          </cell>
        </row>
        <row r="8">
          <cell r="C8">
            <v>3962</v>
          </cell>
        </row>
        <row r="9">
          <cell r="C9">
            <v>17845</v>
          </cell>
        </row>
        <row r="10">
          <cell r="C10">
            <v>214266</v>
          </cell>
        </row>
        <row r="11">
          <cell r="C11">
            <v>122148</v>
          </cell>
        </row>
      </sheetData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5017827-66C1-4316-A4E4-0F5C261E0959}" name="Table1" displayName="Table1" ref="AE4:AF12" totalsRowShown="0" headerRowDxfId="5" headerRowBorderDxfId="4" tableBorderDxfId="3" totalsRowBorderDxfId="2">
  <autoFilter ref="AE4:AF12" xr:uid="{F5017827-66C1-4316-A4E4-0F5C261E0959}"/>
  <tableColumns count="2">
    <tableColumn id="1" xr3:uid="{65DAB899-489F-41D1-97B4-28A6FAC9928E}" name="Province" dataDxfId="1"/>
    <tableColumn id="2" xr3:uid="{29764325-1022-40BA-930C-61A94369C0CB}" name="Странски туристи" dataDxfId="0"/>
  </tableColumns>
  <tableStyleInfo name="TableStyleMedium1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C95"/>
  <sheetViews>
    <sheetView tabSelected="1" zoomScale="84" zoomScaleNormal="84" workbookViewId="0">
      <selection activeCell="AC19" sqref="AC19"/>
    </sheetView>
  </sheetViews>
  <sheetFormatPr defaultColWidth="9.140625" defaultRowHeight="12.75" x14ac:dyDescent="0.2"/>
  <cols>
    <col min="1" max="1" width="28.42578125" style="8" customWidth="1"/>
    <col min="2" max="2" width="8.7109375" style="8" customWidth="1"/>
    <col min="3" max="5" width="8" style="8" bestFit="1" customWidth="1"/>
    <col min="6" max="6" width="7" style="9" bestFit="1" customWidth="1"/>
    <col min="7" max="24" width="8" style="9" bestFit="1" customWidth="1"/>
    <col min="25" max="26" width="8" style="9" customWidth="1"/>
    <col min="27" max="27" width="9.5703125" style="9" bestFit="1" customWidth="1"/>
    <col min="28" max="28" width="13.140625" style="9" customWidth="1"/>
    <col min="29" max="29" width="10.42578125" style="9" customWidth="1"/>
    <col min="30" max="16384" width="9.140625" style="9"/>
  </cols>
  <sheetData>
    <row r="2" spans="1:29" x14ac:dyDescent="0.2">
      <c r="A2" s="35" t="s">
        <v>68</v>
      </c>
    </row>
    <row r="3" spans="1:29" x14ac:dyDescent="0.2">
      <c r="A3" s="72"/>
      <c r="B3" s="72"/>
      <c r="C3" s="72"/>
      <c r="D3" s="72"/>
      <c r="E3" s="72"/>
      <c r="F3" s="72"/>
      <c r="G3" s="72"/>
      <c r="H3" s="72"/>
      <c r="I3" s="72"/>
      <c r="J3" s="72"/>
      <c r="K3" s="72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9" x14ac:dyDescent="0.2">
      <c r="A4" s="23"/>
      <c r="B4" s="10">
        <v>1997</v>
      </c>
      <c r="C4" s="10">
        <v>1998</v>
      </c>
      <c r="D4" s="10">
        <v>1999</v>
      </c>
      <c r="E4" s="10">
        <v>2000</v>
      </c>
      <c r="F4" s="10">
        <v>2001</v>
      </c>
      <c r="G4" s="10">
        <v>2002</v>
      </c>
      <c r="H4" s="10">
        <v>2003</v>
      </c>
      <c r="I4" s="10">
        <v>2004</v>
      </c>
      <c r="J4" s="10">
        <v>2005</v>
      </c>
      <c r="K4" s="10">
        <v>2006</v>
      </c>
      <c r="L4" s="10">
        <v>2007</v>
      </c>
      <c r="M4" s="10">
        <v>2008</v>
      </c>
      <c r="N4" s="10">
        <v>2009</v>
      </c>
      <c r="O4" s="10">
        <v>2010</v>
      </c>
      <c r="P4" s="10">
        <v>2011</v>
      </c>
      <c r="Q4" s="10">
        <v>2012</v>
      </c>
      <c r="R4" s="10">
        <v>2013</v>
      </c>
      <c r="S4" s="10">
        <v>2014</v>
      </c>
      <c r="T4" s="10">
        <v>2015</v>
      </c>
      <c r="U4" s="10">
        <v>2016</v>
      </c>
      <c r="V4" s="10">
        <v>2017</v>
      </c>
      <c r="W4" s="10">
        <v>2018</v>
      </c>
      <c r="X4" s="10">
        <v>2019</v>
      </c>
      <c r="Y4" s="10">
        <v>2020</v>
      </c>
      <c r="Z4" s="10">
        <v>2021</v>
      </c>
      <c r="AA4" s="19" t="s">
        <v>1</v>
      </c>
    </row>
    <row r="5" spans="1:29" s="12" customFormat="1" x14ac:dyDescent="0.2">
      <c r="A5" s="25" t="s">
        <v>59</v>
      </c>
      <c r="B5" s="22">
        <f t="shared" ref="B5:S5" si="0">SUM(B6:B63)</f>
        <v>121337</v>
      </c>
      <c r="C5" s="11">
        <f t="shared" si="0"/>
        <v>156670</v>
      </c>
      <c r="D5" s="11">
        <f t="shared" si="0"/>
        <v>180788</v>
      </c>
      <c r="E5" s="11">
        <f t="shared" si="0"/>
        <v>224016</v>
      </c>
      <c r="F5" s="11">
        <f t="shared" si="0"/>
        <v>98946</v>
      </c>
      <c r="G5" s="11">
        <f t="shared" si="0"/>
        <v>122861</v>
      </c>
      <c r="H5" s="11">
        <f t="shared" si="0"/>
        <v>157692</v>
      </c>
      <c r="I5" s="11">
        <f t="shared" si="0"/>
        <v>165306</v>
      </c>
      <c r="J5" s="11">
        <f t="shared" si="0"/>
        <v>197216</v>
      </c>
      <c r="K5" s="11">
        <f t="shared" si="0"/>
        <v>202357</v>
      </c>
      <c r="L5" s="11">
        <f t="shared" si="0"/>
        <v>230080</v>
      </c>
      <c r="M5" s="11">
        <f t="shared" si="0"/>
        <v>254957</v>
      </c>
      <c r="N5" s="11">
        <f t="shared" si="0"/>
        <v>259204</v>
      </c>
      <c r="O5" s="11">
        <f t="shared" si="0"/>
        <v>261696</v>
      </c>
      <c r="P5" s="11">
        <f t="shared" si="0"/>
        <v>327471</v>
      </c>
      <c r="Q5" s="11">
        <f t="shared" si="0"/>
        <v>351359</v>
      </c>
      <c r="R5" s="11">
        <f t="shared" si="0"/>
        <v>399680</v>
      </c>
      <c r="S5" s="11">
        <f t="shared" si="0"/>
        <v>425314</v>
      </c>
      <c r="T5" s="11">
        <v>485530</v>
      </c>
      <c r="U5" s="11">
        <v>510484</v>
      </c>
      <c r="V5" s="11">
        <f>SUM(V6:V63)</f>
        <v>630594</v>
      </c>
      <c r="W5" s="11">
        <f>SUM(W6:W63)</f>
        <v>707345</v>
      </c>
      <c r="X5" s="11">
        <f>SUM(X6:X63)</f>
        <v>757593</v>
      </c>
      <c r="Y5" s="11">
        <v>118206</v>
      </c>
      <c r="Z5" s="11">
        <v>293963</v>
      </c>
      <c r="AA5" s="11">
        <f>SUM(B5:Z5)</f>
        <v>7640665</v>
      </c>
      <c r="AB5" s="49">
        <f>Z5/Y5</f>
        <v>2.486870378830178</v>
      </c>
      <c r="AC5" s="49">
        <f>(1-AB5)*100</f>
        <v>-148.68703788301781</v>
      </c>
    </row>
    <row r="6" spans="1:29" s="15" customFormat="1" x14ac:dyDescent="0.2">
      <c r="A6" s="24" t="s">
        <v>4</v>
      </c>
      <c r="B6" s="13">
        <v>1713</v>
      </c>
      <c r="C6" s="13">
        <v>2062</v>
      </c>
      <c r="D6" s="13">
        <v>2098</v>
      </c>
      <c r="E6" s="13">
        <v>2559</v>
      </c>
      <c r="F6" s="13">
        <v>1300</v>
      </c>
      <c r="G6" s="13">
        <v>1919</v>
      </c>
      <c r="H6" s="13">
        <v>2564</v>
      </c>
      <c r="I6" s="13">
        <v>2503</v>
      </c>
      <c r="J6" s="13">
        <v>2736</v>
      </c>
      <c r="K6" s="13">
        <v>3490</v>
      </c>
      <c r="L6" s="13">
        <v>5186</v>
      </c>
      <c r="M6" s="13">
        <v>5315</v>
      </c>
      <c r="N6" s="13">
        <v>6437</v>
      </c>
      <c r="O6" s="13">
        <v>6143</v>
      </c>
      <c r="P6" s="14">
        <v>5681</v>
      </c>
      <c r="Q6" s="14">
        <v>6275</v>
      </c>
      <c r="R6" s="14">
        <v>8376</v>
      </c>
      <c r="S6" s="14">
        <v>7603</v>
      </c>
      <c r="T6" s="14">
        <v>8602</v>
      </c>
      <c r="U6" s="14">
        <v>7387</v>
      </c>
      <c r="V6" s="14">
        <v>8367</v>
      </c>
      <c r="W6" s="14">
        <v>9014</v>
      </c>
      <c r="X6" s="14">
        <v>10481</v>
      </c>
      <c r="Y6" s="13">
        <v>1568</v>
      </c>
      <c r="Z6" s="13">
        <v>5165</v>
      </c>
      <c r="AA6" s="11">
        <f t="shared" ref="AA6:AA63" si="1">SUM(B6:Z6)</f>
        <v>124544</v>
      </c>
      <c r="AB6" s="40"/>
      <c r="AC6" s="50">
        <f>AC5-AB5</f>
        <v>-151.173908261848</v>
      </c>
    </row>
    <row r="7" spans="1:29" s="15" customFormat="1" x14ac:dyDescent="0.2">
      <c r="A7" s="21" t="s">
        <v>5</v>
      </c>
      <c r="B7" s="13">
        <v>5489</v>
      </c>
      <c r="C7" s="13">
        <v>12266</v>
      </c>
      <c r="D7" s="13">
        <v>21248</v>
      </c>
      <c r="E7" s="13">
        <v>24747</v>
      </c>
      <c r="F7" s="13">
        <v>6419</v>
      </c>
      <c r="G7" s="13">
        <v>9086</v>
      </c>
      <c r="H7" s="13">
        <v>12088</v>
      </c>
      <c r="I7" s="13">
        <v>13452</v>
      </c>
      <c r="J7" s="13">
        <v>16868</v>
      </c>
      <c r="K7" s="13">
        <v>16188</v>
      </c>
      <c r="L7" s="13">
        <v>17573</v>
      </c>
      <c r="M7" s="13">
        <v>19314</v>
      </c>
      <c r="N7" s="13">
        <v>19757</v>
      </c>
      <c r="O7" s="13">
        <v>17110</v>
      </c>
      <c r="P7" s="14">
        <v>13614</v>
      </c>
      <c r="Q7" s="14">
        <v>13412</v>
      </c>
      <c r="R7" s="14">
        <v>16982</v>
      </c>
      <c r="S7" s="14">
        <v>17561</v>
      </c>
      <c r="T7" s="14">
        <v>18493</v>
      </c>
      <c r="U7" s="14">
        <v>20862</v>
      </c>
      <c r="V7" s="14">
        <v>21194</v>
      </c>
      <c r="W7" s="14">
        <v>27311</v>
      </c>
      <c r="X7" s="14">
        <v>27311</v>
      </c>
      <c r="Y7" s="13">
        <f>45+29+4620+201+706+2159+92+3703</f>
        <v>11555</v>
      </c>
      <c r="Z7" s="13">
        <v>16410</v>
      </c>
      <c r="AA7" s="11">
        <f t="shared" si="1"/>
        <v>416310</v>
      </c>
      <c r="AB7" s="40"/>
    </row>
    <row r="8" spans="1:29" s="15" customFormat="1" x14ac:dyDescent="0.2">
      <c r="A8" s="21" t="s">
        <v>6</v>
      </c>
      <c r="B8" s="13">
        <v>668</v>
      </c>
      <c r="C8" s="13">
        <v>857</v>
      </c>
      <c r="D8" s="13">
        <v>2961</v>
      </c>
      <c r="E8" s="13">
        <v>1759</v>
      </c>
      <c r="F8" s="13">
        <v>814</v>
      </c>
      <c r="G8" s="13">
        <v>970</v>
      </c>
      <c r="H8" s="13">
        <v>1243</v>
      </c>
      <c r="I8" s="13">
        <v>996</v>
      </c>
      <c r="J8" s="13">
        <v>1157</v>
      </c>
      <c r="K8" s="13">
        <v>1414</v>
      </c>
      <c r="L8" s="13">
        <v>1748</v>
      </c>
      <c r="M8" s="13">
        <v>1711</v>
      </c>
      <c r="N8" s="13">
        <v>1839</v>
      </c>
      <c r="O8" s="13">
        <v>1848</v>
      </c>
      <c r="P8" s="14">
        <v>2519</v>
      </c>
      <c r="Q8" s="14">
        <v>3716</v>
      </c>
      <c r="R8" s="14">
        <v>5104</v>
      </c>
      <c r="S8" s="14">
        <v>4890</v>
      </c>
      <c r="T8" s="14">
        <v>5509</v>
      </c>
      <c r="U8" s="14">
        <v>5501</v>
      </c>
      <c r="V8" s="14">
        <v>7499</v>
      </c>
      <c r="W8" s="14">
        <v>9966</v>
      </c>
      <c r="X8" s="14">
        <v>9698</v>
      </c>
      <c r="Y8" s="13">
        <v>977</v>
      </c>
      <c r="Z8" s="13">
        <v>3430</v>
      </c>
      <c r="AA8" s="11">
        <f t="shared" si="1"/>
        <v>78794</v>
      </c>
      <c r="AB8" s="40"/>
      <c r="AC8" s="59"/>
    </row>
    <row r="9" spans="1:29" s="15" customFormat="1" x14ac:dyDescent="0.2">
      <c r="A9" s="21" t="s">
        <v>7</v>
      </c>
      <c r="B9" s="13">
        <v>152</v>
      </c>
      <c r="C9" s="13">
        <v>185</v>
      </c>
      <c r="D9" s="13">
        <v>562</v>
      </c>
      <c r="E9" s="13">
        <v>452</v>
      </c>
      <c r="F9" s="13">
        <v>166</v>
      </c>
      <c r="G9" s="13">
        <v>154</v>
      </c>
      <c r="H9" s="13">
        <v>157</v>
      </c>
      <c r="I9" s="13">
        <v>197</v>
      </c>
      <c r="J9" s="13">
        <v>188</v>
      </c>
      <c r="K9" s="13">
        <v>127</v>
      </c>
      <c r="L9" s="13">
        <v>114</v>
      </c>
      <c r="M9" s="13">
        <v>253</v>
      </c>
      <c r="N9" s="13">
        <v>178</v>
      </c>
      <c r="O9" s="13">
        <v>101</v>
      </c>
      <c r="P9" s="14">
        <v>1151</v>
      </c>
      <c r="Q9" s="14">
        <v>329</v>
      </c>
      <c r="R9" s="14">
        <v>314</v>
      </c>
      <c r="S9" s="14">
        <v>266</v>
      </c>
      <c r="T9" s="14">
        <v>478</v>
      </c>
      <c r="U9" s="14">
        <v>430</v>
      </c>
      <c r="V9" s="14">
        <v>446</v>
      </c>
      <c r="W9" s="14">
        <v>549</v>
      </c>
      <c r="X9" s="14">
        <v>371</v>
      </c>
      <c r="Y9" s="13">
        <v>62</v>
      </c>
      <c r="Z9" s="13">
        <v>317</v>
      </c>
      <c r="AA9" s="11">
        <f t="shared" si="1"/>
        <v>7699</v>
      </c>
      <c r="AB9" s="40"/>
    </row>
    <row r="10" spans="1:29" s="15" customFormat="1" x14ac:dyDescent="0.2">
      <c r="A10" s="21" t="s">
        <v>8</v>
      </c>
      <c r="B10" s="13">
        <v>1210</v>
      </c>
      <c r="C10" s="13">
        <v>1278</v>
      </c>
      <c r="D10" s="13">
        <v>1258</v>
      </c>
      <c r="E10" s="13">
        <v>1841</v>
      </c>
      <c r="F10" s="13">
        <v>1377</v>
      </c>
      <c r="G10" s="13">
        <v>1885</v>
      </c>
      <c r="H10" s="13">
        <v>2687</v>
      </c>
      <c r="I10" s="13">
        <v>3648</v>
      </c>
      <c r="J10" s="13">
        <v>4021</v>
      </c>
      <c r="K10" s="13">
        <v>4240</v>
      </c>
      <c r="L10" s="13">
        <v>4887</v>
      </c>
      <c r="M10" s="13">
        <v>4443</v>
      </c>
      <c r="N10" s="13">
        <v>4672</v>
      </c>
      <c r="O10" s="13">
        <v>5619</v>
      </c>
      <c r="P10" s="14">
        <v>4959</v>
      </c>
      <c r="Q10" s="14">
        <v>4740</v>
      </c>
      <c r="R10" s="14">
        <v>4540</v>
      </c>
      <c r="S10" s="14">
        <v>5771</v>
      </c>
      <c r="T10" s="14">
        <v>5686</v>
      </c>
      <c r="U10" s="14">
        <v>6922</v>
      </c>
      <c r="V10" s="14">
        <v>7199</v>
      </c>
      <c r="W10" s="14">
        <v>8508</v>
      </c>
      <c r="X10" s="14">
        <v>9698</v>
      </c>
      <c r="Y10" s="13">
        <v>1582</v>
      </c>
      <c r="Z10" s="13">
        <v>4171</v>
      </c>
      <c r="AA10" s="11">
        <f t="shared" si="1"/>
        <v>106842</v>
      </c>
      <c r="AB10" s="40"/>
    </row>
    <row r="11" spans="1:29" s="15" customFormat="1" x14ac:dyDescent="0.2">
      <c r="A11" s="21" t="s">
        <v>9</v>
      </c>
      <c r="B11" s="13">
        <v>20425</v>
      </c>
      <c r="C11" s="13">
        <v>37566</v>
      </c>
      <c r="D11" s="13">
        <v>18770</v>
      </c>
      <c r="E11" s="13">
        <v>27623</v>
      </c>
      <c r="F11" s="13">
        <v>8484</v>
      </c>
      <c r="G11" s="13">
        <v>11703</v>
      </c>
      <c r="H11" s="13">
        <v>14147</v>
      </c>
      <c r="I11" s="13">
        <v>12156</v>
      </c>
      <c r="J11" s="13">
        <v>17462</v>
      </c>
      <c r="K11" s="13">
        <v>17421</v>
      </c>
      <c r="L11" s="13">
        <v>18901</v>
      </c>
      <c r="M11" s="13">
        <v>21922</v>
      </c>
      <c r="N11" s="13">
        <v>23619</v>
      </c>
      <c r="O11" s="13">
        <v>15513</v>
      </c>
      <c r="P11" s="14">
        <v>18541</v>
      </c>
      <c r="Q11" s="14">
        <v>19815</v>
      </c>
      <c r="R11" s="14">
        <v>20914</v>
      </c>
      <c r="S11" s="14">
        <v>26480</v>
      </c>
      <c r="T11" s="14">
        <v>29314</v>
      </c>
      <c r="U11" s="14">
        <v>36982</v>
      </c>
      <c r="V11" s="14">
        <v>45958</v>
      </c>
      <c r="W11" s="14">
        <v>52659</v>
      </c>
      <c r="X11" s="14">
        <v>55880</v>
      </c>
      <c r="Y11" s="13">
        <v>10443</v>
      </c>
      <c r="Z11" s="13">
        <v>10174</v>
      </c>
      <c r="AA11" s="11">
        <f t="shared" si="1"/>
        <v>592872</v>
      </c>
      <c r="AB11" s="40"/>
      <c r="AC11" s="15">
        <v>100</v>
      </c>
    </row>
    <row r="12" spans="1:29" s="15" customFormat="1" x14ac:dyDescent="0.2">
      <c r="A12" s="21" t="s">
        <v>10</v>
      </c>
      <c r="B12" s="13">
        <v>2379</v>
      </c>
      <c r="C12" s="13">
        <v>3792</v>
      </c>
      <c r="D12" s="13">
        <v>9126</v>
      </c>
      <c r="E12" s="13">
        <v>6693</v>
      </c>
      <c r="F12" s="13">
        <v>4357</v>
      </c>
      <c r="G12" s="13">
        <v>3916</v>
      </c>
      <c r="H12" s="13">
        <v>4517</v>
      </c>
      <c r="I12" s="13">
        <v>4049</v>
      </c>
      <c r="J12" s="13">
        <v>5099</v>
      </c>
      <c r="K12" s="13">
        <v>5318</v>
      </c>
      <c r="L12" s="13">
        <v>5789</v>
      </c>
      <c r="M12" s="13">
        <v>7690</v>
      </c>
      <c r="N12" s="13">
        <v>5309</v>
      </c>
      <c r="O12" s="13">
        <v>5647</v>
      </c>
      <c r="P12" s="14">
        <v>6139</v>
      </c>
      <c r="Q12" s="14">
        <v>6278</v>
      </c>
      <c r="R12" s="14">
        <v>6935</v>
      </c>
      <c r="S12" s="14">
        <v>7317</v>
      </c>
      <c r="T12" s="14">
        <v>8465</v>
      </c>
      <c r="U12" s="14">
        <v>8856</v>
      </c>
      <c r="V12" s="14">
        <v>11396</v>
      </c>
      <c r="W12" s="14">
        <v>13269</v>
      </c>
      <c r="X12" s="14">
        <v>12215</v>
      </c>
      <c r="Y12" s="13">
        <v>1874</v>
      </c>
      <c r="Z12" s="13">
        <v>3980</v>
      </c>
      <c r="AA12" s="11">
        <f t="shared" si="1"/>
        <v>160405</v>
      </c>
      <c r="AB12" s="40"/>
      <c r="AC12" s="15">
        <f>299963*100/118206</f>
        <v>253.76292235588718</v>
      </c>
    </row>
    <row r="13" spans="1:29" s="15" customFormat="1" x14ac:dyDescent="0.2">
      <c r="A13" s="21" t="s">
        <v>11</v>
      </c>
      <c r="B13" s="13">
        <v>5147</v>
      </c>
      <c r="C13" s="13">
        <v>6071</v>
      </c>
      <c r="D13" s="13">
        <v>12370</v>
      </c>
      <c r="E13" s="13">
        <v>10349</v>
      </c>
      <c r="F13" s="13">
        <v>4860</v>
      </c>
      <c r="G13" s="13">
        <v>6084</v>
      </c>
      <c r="H13" s="13">
        <v>6317</v>
      </c>
      <c r="I13" s="13">
        <v>6522</v>
      </c>
      <c r="J13" s="13">
        <v>6995</v>
      </c>
      <c r="K13" s="13">
        <v>7659</v>
      </c>
      <c r="L13" s="13">
        <v>8840</v>
      </c>
      <c r="M13" s="13">
        <v>9655</v>
      </c>
      <c r="N13" s="13">
        <v>9795</v>
      </c>
      <c r="O13" s="13">
        <v>9573</v>
      </c>
      <c r="P13" s="14">
        <v>9822</v>
      </c>
      <c r="Q13" s="14">
        <v>11306</v>
      </c>
      <c r="R13" s="14">
        <v>13065</v>
      </c>
      <c r="S13" s="14">
        <v>15542</v>
      </c>
      <c r="T13" s="14">
        <v>17939</v>
      </c>
      <c r="U13" s="14">
        <v>17067</v>
      </c>
      <c r="V13" s="14">
        <v>23544</v>
      </c>
      <c r="W13" s="14">
        <v>30173</v>
      </c>
      <c r="X13" s="14">
        <v>34342</v>
      </c>
      <c r="Y13" s="13">
        <v>3851</v>
      </c>
      <c r="Z13" s="13">
        <v>16241</v>
      </c>
      <c r="AA13" s="11">
        <f t="shared" si="1"/>
        <v>303129</v>
      </c>
      <c r="AB13" s="40"/>
    </row>
    <row r="14" spans="1:29" s="15" customFormat="1" x14ac:dyDescent="0.2">
      <c r="A14" s="21" t="s">
        <v>12</v>
      </c>
      <c r="B14" s="13">
        <v>9256</v>
      </c>
      <c r="C14" s="13">
        <v>8148</v>
      </c>
      <c r="D14" s="13">
        <v>10152</v>
      </c>
      <c r="E14" s="13">
        <v>21304</v>
      </c>
      <c r="F14" s="13">
        <v>10637</v>
      </c>
      <c r="G14" s="13">
        <v>14677</v>
      </c>
      <c r="H14" s="13">
        <v>27042</v>
      </c>
      <c r="I14" s="13">
        <v>29901</v>
      </c>
      <c r="J14" s="13">
        <v>33080</v>
      </c>
      <c r="K14" s="13">
        <v>30835</v>
      </c>
      <c r="L14" s="13">
        <v>28618</v>
      </c>
      <c r="M14" s="13">
        <v>21060</v>
      </c>
      <c r="N14" s="13">
        <v>22253</v>
      </c>
      <c r="O14" s="13">
        <v>26843</v>
      </c>
      <c r="P14" s="14">
        <v>45509</v>
      </c>
      <c r="Q14" s="14">
        <v>43976</v>
      </c>
      <c r="R14" s="14">
        <v>46184</v>
      </c>
      <c r="S14" s="14">
        <v>42677</v>
      </c>
      <c r="T14" s="14">
        <v>38829</v>
      </c>
      <c r="U14" s="14">
        <v>40504</v>
      </c>
      <c r="V14" s="14">
        <v>44931</v>
      </c>
      <c r="W14" s="14">
        <v>40947</v>
      </c>
      <c r="X14" s="14">
        <v>57578</v>
      </c>
      <c r="Y14" s="13">
        <v>15145</v>
      </c>
      <c r="Z14" s="13">
        <v>15877</v>
      </c>
      <c r="AA14" s="11">
        <f t="shared" si="1"/>
        <v>725963</v>
      </c>
      <c r="AB14" s="40"/>
      <c r="AC14" s="15">
        <f>AC12-AC11</f>
        <v>153.76292235588718</v>
      </c>
    </row>
    <row r="15" spans="1:29" s="15" customFormat="1" x14ac:dyDescent="0.2">
      <c r="A15" s="21" t="s">
        <v>13</v>
      </c>
      <c r="B15" s="13">
        <v>477</v>
      </c>
      <c r="C15" s="13">
        <v>662</v>
      </c>
      <c r="D15" s="13">
        <v>2207</v>
      </c>
      <c r="E15" s="13">
        <v>2468</v>
      </c>
      <c r="F15" s="13">
        <v>704</v>
      </c>
      <c r="G15" s="13">
        <v>786</v>
      </c>
      <c r="H15" s="13">
        <v>1048</v>
      </c>
      <c r="I15" s="13">
        <v>1379</v>
      </c>
      <c r="J15" s="13">
        <v>1165</v>
      </c>
      <c r="K15" s="13">
        <v>1018</v>
      </c>
      <c r="L15" s="13">
        <v>1168</v>
      </c>
      <c r="M15" s="13">
        <v>1748</v>
      </c>
      <c r="N15" s="13">
        <v>1338</v>
      </c>
      <c r="O15" s="13">
        <v>1273</v>
      </c>
      <c r="P15" s="14">
        <v>1251</v>
      </c>
      <c r="Q15" s="14">
        <v>1307</v>
      </c>
      <c r="R15" s="14">
        <v>1811</v>
      </c>
      <c r="S15" s="14">
        <v>2698</v>
      </c>
      <c r="T15" s="14">
        <v>3016</v>
      </c>
      <c r="U15" s="14">
        <v>3598</v>
      </c>
      <c r="V15" s="14">
        <v>4266</v>
      </c>
      <c r="W15" s="14">
        <v>4794</v>
      </c>
      <c r="X15" s="14">
        <v>5080</v>
      </c>
      <c r="Y15" s="13">
        <v>572</v>
      </c>
      <c r="Z15" s="13">
        <v>1769</v>
      </c>
      <c r="AA15" s="11">
        <f t="shared" si="1"/>
        <v>47603</v>
      </c>
      <c r="AB15" s="40"/>
    </row>
    <row r="16" spans="1:29" s="15" customFormat="1" x14ac:dyDescent="0.2">
      <c r="A16" s="21" t="s">
        <v>14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>
        <v>176</v>
      </c>
      <c r="P16" s="14">
        <v>260</v>
      </c>
      <c r="Q16" s="14">
        <v>390</v>
      </c>
      <c r="R16" s="14">
        <v>336</v>
      </c>
      <c r="S16" s="14">
        <v>443</v>
      </c>
      <c r="T16" s="14">
        <v>488</v>
      </c>
      <c r="U16" s="14">
        <v>338</v>
      </c>
      <c r="V16" s="14">
        <v>608</v>
      </c>
      <c r="W16" s="14">
        <v>1508</v>
      </c>
      <c r="X16" s="14">
        <v>1384</v>
      </c>
      <c r="Y16" s="20">
        <v>103</v>
      </c>
      <c r="Z16" s="13">
        <v>428</v>
      </c>
      <c r="AA16" s="11">
        <f t="shared" si="1"/>
        <v>6462</v>
      </c>
      <c r="AB16" s="40"/>
    </row>
    <row r="17" spans="1:29" s="15" customFormat="1" x14ac:dyDescent="0.2">
      <c r="A17" s="21" t="s">
        <v>15</v>
      </c>
      <c r="B17" s="13">
        <v>556</v>
      </c>
      <c r="C17" s="13">
        <v>288</v>
      </c>
      <c r="D17" s="13">
        <v>879</v>
      </c>
      <c r="E17" s="13">
        <v>672</v>
      </c>
      <c r="F17" s="13">
        <v>389</v>
      </c>
      <c r="G17" s="13">
        <v>525</v>
      </c>
      <c r="H17" s="13">
        <v>482</v>
      </c>
      <c r="I17" s="13">
        <v>522</v>
      </c>
      <c r="J17" s="13">
        <v>659</v>
      </c>
      <c r="K17" s="13">
        <v>991</v>
      </c>
      <c r="L17" s="13">
        <v>1011</v>
      </c>
      <c r="M17" s="13">
        <v>792</v>
      </c>
      <c r="N17" s="13">
        <v>610</v>
      </c>
      <c r="O17" s="13">
        <v>745</v>
      </c>
      <c r="P17" s="14">
        <v>1500</v>
      </c>
      <c r="Q17" s="14">
        <v>715</v>
      </c>
      <c r="R17" s="14">
        <v>738</v>
      </c>
      <c r="S17" s="14">
        <v>938</v>
      </c>
      <c r="T17" s="14">
        <v>1017</v>
      </c>
      <c r="U17" s="14">
        <v>1037</v>
      </c>
      <c r="V17" s="14">
        <v>1514</v>
      </c>
      <c r="W17" s="14">
        <v>1379</v>
      </c>
      <c r="X17" s="14">
        <v>1540</v>
      </c>
      <c r="Y17" s="13">
        <v>204</v>
      </c>
      <c r="Z17" s="13">
        <v>488</v>
      </c>
      <c r="AA17" s="11">
        <f t="shared" si="1"/>
        <v>20191</v>
      </c>
      <c r="AB17" s="40"/>
    </row>
    <row r="18" spans="1:29" s="15" customFormat="1" x14ac:dyDescent="0.2">
      <c r="A18" s="21" t="s">
        <v>16</v>
      </c>
      <c r="B18" s="13">
        <v>57</v>
      </c>
      <c r="C18" s="13">
        <v>50</v>
      </c>
      <c r="D18" s="13">
        <v>128</v>
      </c>
      <c r="E18" s="13">
        <v>134</v>
      </c>
      <c r="F18" s="13">
        <v>119</v>
      </c>
      <c r="G18" s="13">
        <v>153</v>
      </c>
      <c r="H18" s="13">
        <v>159</v>
      </c>
      <c r="I18" s="13">
        <v>118</v>
      </c>
      <c r="J18" s="13">
        <v>125</v>
      </c>
      <c r="K18" s="13">
        <v>137</v>
      </c>
      <c r="L18" s="13">
        <v>115</v>
      </c>
      <c r="M18" s="13">
        <v>230</v>
      </c>
      <c r="N18" s="13">
        <v>161</v>
      </c>
      <c r="O18" s="13">
        <v>164</v>
      </c>
      <c r="P18" s="14">
        <v>137</v>
      </c>
      <c r="Q18" s="14">
        <v>99</v>
      </c>
      <c r="R18" s="14">
        <v>107</v>
      </c>
      <c r="S18" s="14">
        <v>117</v>
      </c>
      <c r="T18" s="14">
        <v>144</v>
      </c>
      <c r="U18" s="14">
        <v>210</v>
      </c>
      <c r="V18" s="14">
        <v>514</v>
      </c>
      <c r="W18" s="14">
        <v>381</v>
      </c>
      <c r="X18" s="14">
        <v>355</v>
      </c>
      <c r="Y18" s="20">
        <v>26</v>
      </c>
      <c r="Z18" s="13">
        <v>209</v>
      </c>
      <c r="AA18" s="11">
        <f t="shared" si="1"/>
        <v>4149</v>
      </c>
      <c r="AB18" s="40"/>
    </row>
    <row r="19" spans="1:29" s="15" customFormat="1" x14ac:dyDescent="0.2">
      <c r="A19" s="21" t="s">
        <v>17</v>
      </c>
      <c r="B19" s="13">
        <v>3062</v>
      </c>
      <c r="C19" s="13">
        <v>3727</v>
      </c>
      <c r="D19" s="13">
        <v>6259</v>
      </c>
      <c r="E19" s="13">
        <v>4410</v>
      </c>
      <c r="F19" s="13">
        <v>2511</v>
      </c>
      <c r="G19" s="13">
        <v>3076</v>
      </c>
      <c r="H19" s="13">
        <v>3626</v>
      </c>
      <c r="I19" s="13">
        <v>3618</v>
      </c>
      <c r="J19" s="13">
        <v>4259</v>
      </c>
      <c r="K19" s="13">
        <v>4651</v>
      </c>
      <c r="L19" s="13">
        <v>5123</v>
      </c>
      <c r="M19" s="13">
        <v>5674</v>
      </c>
      <c r="N19" s="13">
        <v>6050</v>
      </c>
      <c r="O19" s="13">
        <v>6181</v>
      </c>
      <c r="P19" s="14">
        <v>7140</v>
      </c>
      <c r="Q19" s="14">
        <v>7926</v>
      </c>
      <c r="R19" s="14">
        <v>7894</v>
      </c>
      <c r="S19" s="14">
        <v>10213</v>
      </c>
      <c r="T19" s="14">
        <v>12444</v>
      </c>
      <c r="U19" s="14">
        <v>11515</v>
      </c>
      <c r="V19" s="14">
        <v>11124</v>
      </c>
      <c r="W19" s="14">
        <v>13403</v>
      </c>
      <c r="X19" s="14">
        <v>13757</v>
      </c>
      <c r="Y19" s="13">
        <v>1672</v>
      </c>
      <c r="Z19" s="13">
        <v>4539</v>
      </c>
      <c r="AA19" s="11">
        <f t="shared" si="1"/>
        <v>163854</v>
      </c>
      <c r="AB19" s="40"/>
    </row>
    <row r="20" spans="1:29" s="15" customFormat="1" x14ac:dyDescent="0.2">
      <c r="A20" s="21" t="s">
        <v>18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194</v>
      </c>
      <c r="P20" s="14">
        <v>675</v>
      </c>
      <c r="Q20" s="14">
        <v>570</v>
      </c>
      <c r="R20" s="14">
        <v>792</v>
      </c>
      <c r="S20" s="14">
        <v>582</v>
      </c>
      <c r="T20" s="14">
        <v>772</v>
      </c>
      <c r="U20" s="14">
        <v>551</v>
      </c>
      <c r="V20" s="14">
        <v>1114</v>
      </c>
      <c r="W20" s="14">
        <v>1360</v>
      </c>
      <c r="X20" s="14">
        <v>1209</v>
      </c>
      <c r="Y20" s="20">
        <v>150</v>
      </c>
      <c r="Z20" s="13">
        <v>216</v>
      </c>
      <c r="AA20" s="11">
        <f t="shared" si="1"/>
        <v>8185</v>
      </c>
      <c r="AB20" s="40"/>
      <c r="AC20" s="70"/>
    </row>
    <row r="21" spans="1:29" s="15" customFormat="1" x14ac:dyDescent="0.2">
      <c r="A21" s="21" t="s">
        <v>76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>
        <v>9480</v>
      </c>
      <c r="P21" s="14">
        <v>9829</v>
      </c>
      <c r="Q21" s="14">
        <v>9613</v>
      </c>
      <c r="R21" s="14">
        <v>11887</v>
      </c>
      <c r="S21" s="14">
        <v>11000</v>
      </c>
      <c r="T21" s="14">
        <v>13950</v>
      </c>
      <c r="U21" s="14">
        <v>17070</v>
      </c>
      <c r="V21" s="14">
        <v>17494</v>
      </c>
      <c r="W21" s="14">
        <v>24014</v>
      </c>
      <c r="X21" s="14">
        <v>25079</v>
      </c>
      <c r="Y21" s="13">
        <v>11376</v>
      </c>
      <c r="Z21" s="13">
        <v>18270</v>
      </c>
      <c r="AA21" s="11">
        <f t="shared" si="1"/>
        <v>179062</v>
      </c>
      <c r="AB21" s="40"/>
      <c r="AC21" s="71"/>
    </row>
    <row r="22" spans="1:29" s="15" customFormat="1" x14ac:dyDescent="0.2">
      <c r="A22" s="21" t="s">
        <v>19</v>
      </c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>
        <v>239</v>
      </c>
      <c r="P22" s="14">
        <v>308</v>
      </c>
      <c r="Q22" s="14">
        <v>587</v>
      </c>
      <c r="R22" s="14">
        <v>738</v>
      </c>
      <c r="S22" s="14">
        <v>654</v>
      </c>
      <c r="T22" s="14">
        <v>753</v>
      </c>
      <c r="U22" s="14">
        <v>488</v>
      </c>
      <c r="V22" s="14">
        <v>472</v>
      </c>
      <c r="W22" s="14">
        <v>648</v>
      </c>
      <c r="X22" s="14">
        <v>1012</v>
      </c>
      <c r="Y22" s="13">
        <v>62</v>
      </c>
      <c r="Z22" s="13">
        <v>312</v>
      </c>
      <c r="AA22" s="11">
        <f t="shared" si="1"/>
        <v>6273</v>
      </c>
      <c r="AB22" s="40"/>
    </row>
    <row r="23" spans="1:29" s="15" customFormat="1" x14ac:dyDescent="0.2">
      <c r="A23" s="21" t="s">
        <v>20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>
        <v>251</v>
      </c>
      <c r="P23" s="14">
        <v>280</v>
      </c>
      <c r="Q23" s="14">
        <v>729</v>
      </c>
      <c r="R23" s="14">
        <v>722</v>
      </c>
      <c r="S23" s="14">
        <v>813</v>
      </c>
      <c r="T23" s="14">
        <v>733</v>
      </c>
      <c r="U23" s="14">
        <v>560</v>
      </c>
      <c r="V23" s="14">
        <v>689</v>
      </c>
      <c r="W23" s="14">
        <v>964</v>
      </c>
      <c r="X23" s="14">
        <v>1504</v>
      </c>
      <c r="Y23" s="13">
        <v>124</v>
      </c>
      <c r="Z23" s="13">
        <v>412</v>
      </c>
      <c r="AA23" s="11">
        <f t="shared" si="1"/>
        <v>7781</v>
      </c>
      <c r="AB23" s="40"/>
    </row>
    <row r="24" spans="1:29" s="15" customFormat="1" x14ac:dyDescent="0.2">
      <c r="A24" s="21" t="s">
        <v>21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>
        <v>53</v>
      </c>
      <c r="P24" s="14">
        <v>107</v>
      </c>
      <c r="Q24" s="14">
        <v>71</v>
      </c>
      <c r="R24" s="14">
        <v>134</v>
      </c>
      <c r="S24" s="14">
        <v>144</v>
      </c>
      <c r="T24" s="14">
        <v>97</v>
      </c>
      <c r="U24" s="14">
        <v>269</v>
      </c>
      <c r="V24" s="14">
        <v>172</v>
      </c>
      <c r="W24" s="14">
        <v>221</v>
      </c>
      <c r="X24" s="14">
        <v>320</v>
      </c>
      <c r="Y24" s="20">
        <v>57</v>
      </c>
      <c r="Z24" s="13">
        <v>188</v>
      </c>
      <c r="AA24" s="11">
        <f t="shared" si="1"/>
        <v>1833</v>
      </c>
      <c r="AB24" s="40"/>
    </row>
    <row r="25" spans="1:29" s="15" customFormat="1" x14ac:dyDescent="0.2">
      <c r="A25" s="21" t="s">
        <v>22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>
        <v>23</v>
      </c>
      <c r="P25" s="14">
        <v>60</v>
      </c>
      <c r="Q25" s="14">
        <v>274</v>
      </c>
      <c r="R25" s="14">
        <v>61</v>
      </c>
      <c r="S25" s="14">
        <v>251</v>
      </c>
      <c r="T25" s="14">
        <v>271</v>
      </c>
      <c r="U25" s="14">
        <v>143</v>
      </c>
      <c r="V25" s="14">
        <v>526</v>
      </c>
      <c r="W25" s="14">
        <v>1516</v>
      </c>
      <c r="X25" s="14">
        <v>2084</v>
      </c>
      <c r="Y25" s="20">
        <v>248</v>
      </c>
      <c r="Z25" s="13">
        <v>214</v>
      </c>
      <c r="AA25" s="11">
        <f t="shared" si="1"/>
        <v>5671</v>
      </c>
      <c r="AB25" s="40"/>
    </row>
    <row r="26" spans="1:29" s="15" customFormat="1" x14ac:dyDescent="0.2">
      <c r="A26" s="21" t="s">
        <v>23</v>
      </c>
      <c r="B26" s="13">
        <v>421</v>
      </c>
      <c r="C26" s="13">
        <v>818</v>
      </c>
      <c r="D26" s="13">
        <v>1921</v>
      </c>
      <c r="E26" s="13">
        <v>2304</v>
      </c>
      <c r="F26" s="13">
        <v>885</v>
      </c>
      <c r="G26" s="13">
        <v>1059</v>
      </c>
      <c r="H26" s="13">
        <v>1108</v>
      </c>
      <c r="I26" s="13">
        <v>962</v>
      </c>
      <c r="J26" s="13">
        <v>1051</v>
      </c>
      <c r="K26" s="13">
        <v>1277</v>
      </c>
      <c r="L26" s="13">
        <v>1263</v>
      </c>
      <c r="M26" s="13">
        <v>1920</v>
      </c>
      <c r="N26" s="13">
        <v>1618</v>
      </c>
      <c r="O26" s="13">
        <v>1503</v>
      </c>
      <c r="P26" s="14">
        <v>1212</v>
      </c>
      <c r="Q26" s="14">
        <v>1499</v>
      </c>
      <c r="R26" s="14">
        <v>1638</v>
      </c>
      <c r="S26" s="14">
        <v>1621</v>
      </c>
      <c r="T26" s="14">
        <v>2216</v>
      </c>
      <c r="U26" s="14">
        <v>2762</v>
      </c>
      <c r="V26" s="14">
        <v>3887</v>
      </c>
      <c r="W26" s="14">
        <v>4619</v>
      </c>
      <c r="X26" s="14">
        <v>5116</v>
      </c>
      <c r="Y26" s="13">
        <v>433</v>
      </c>
      <c r="Z26" s="13">
        <v>850</v>
      </c>
      <c r="AA26" s="11">
        <f t="shared" si="1"/>
        <v>43963</v>
      </c>
      <c r="AB26" s="40"/>
    </row>
    <row r="27" spans="1:29" s="15" customFormat="1" x14ac:dyDescent="0.2">
      <c r="A27" s="21" t="s">
        <v>24</v>
      </c>
      <c r="B27" s="16">
        <v>1116</v>
      </c>
      <c r="C27" s="16">
        <v>1980</v>
      </c>
      <c r="D27" s="13">
        <v>779</v>
      </c>
      <c r="E27" s="13">
        <v>1134</v>
      </c>
      <c r="F27" s="13">
        <v>725</v>
      </c>
      <c r="G27" s="13">
        <v>1095</v>
      </c>
      <c r="H27" s="13">
        <v>1029</v>
      </c>
      <c r="I27" s="13">
        <v>1233</v>
      </c>
      <c r="J27" s="13">
        <v>1254</v>
      </c>
      <c r="K27" s="13">
        <v>1332</v>
      </c>
      <c r="L27" s="13">
        <v>1728</v>
      </c>
      <c r="M27" s="13">
        <v>2434</v>
      </c>
      <c r="N27" s="13">
        <v>5827</v>
      </c>
      <c r="O27" s="13">
        <v>6182</v>
      </c>
      <c r="P27" s="14">
        <v>6758</v>
      </c>
      <c r="Q27" s="14">
        <v>7490</v>
      </c>
      <c r="R27" s="14">
        <v>12980</v>
      </c>
      <c r="S27" s="14">
        <v>15972</v>
      </c>
      <c r="T27" s="14">
        <v>17054</v>
      </c>
      <c r="U27" s="14">
        <v>12268</v>
      </c>
      <c r="V27" s="14">
        <v>22281</v>
      </c>
      <c r="W27" s="14">
        <v>34575</v>
      </c>
      <c r="X27" s="14">
        <v>35611</v>
      </c>
      <c r="Y27" s="13">
        <v>2748</v>
      </c>
      <c r="Z27" s="13">
        <v>19748</v>
      </c>
      <c r="AA27" s="11">
        <f t="shared" si="1"/>
        <v>215333</v>
      </c>
      <c r="AB27" s="40"/>
    </row>
    <row r="28" spans="1:29" s="15" customFormat="1" x14ac:dyDescent="0.2">
      <c r="A28" s="21" t="s">
        <v>25</v>
      </c>
      <c r="B28" s="16">
        <v>93</v>
      </c>
      <c r="C28" s="16">
        <v>161</v>
      </c>
      <c r="D28" s="13">
        <v>423</v>
      </c>
      <c r="E28" s="13">
        <v>487</v>
      </c>
      <c r="F28" s="13">
        <v>226</v>
      </c>
      <c r="G28" s="13">
        <v>308</v>
      </c>
      <c r="H28" s="13">
        <v>432</v>
      </c>
      <c r="I28" s="13">
        <v>331</v>
      </c>
      <c r="J28" s="13">
        <v>365</v>
      </c>
      <c r="K28" s="13">
        <v>511</v>
      </c>
      <c r="L28" s="13">
        <v>611</v>
      </c>
      <c r="M28" s="13">
        <v>552</v>
      </c>
      <c r="N28" s="13">
        <v>601</v>
      </c>
      <c r="O28" s="13">
        <v>655</v>
      </c>
      <c r="P28" s="14">
        <v>727</v>
      </c>
      <c r="Q28" s="14">
        <v>835</v>
      </c>
      <c r="R28" s="14">
        <v>736</v>
      </c>
      <c r="S28" s="14">
        <v>775</v>
      </c>
      <c r="T28" s="14">
        <v>817</v>
      </c>
      <c r="U28" s="14">
        <v>1052</v>
      </c>
      <c r="V28" s="14">
        <v>1443</v>
      </c>
      <c r="W28" s="14">
        <v>1580</v>
      </c>
      <c r="X28" s="14">
        <v>2179</v>
      </c>
      <c r="Y28" s="13">
        <v>227</v>
      </c>
      <c r="Z28" s="13">
        <v>1207</v>
      </c>
      <c r="AA28" s="11">
        <f t="shared" si="1"/>
        <v>17334</v>
      </c>
      <c r="AB28" s="40"/>
    </row>
    <row r="29" spans="1:29" s="15" customFormat="1" x14ac:dyDescent="0.2">
      <c r="A29" s="21" t="s">
        <v>26</v>
      </c>
      <c r="B29" s="13">
        <v>1790</v>
      </c>
      <c r="C29" s="13">
        <v>1285</v>
      </c>
      <c r="D29" s="13">
        <v>910</v>
      </c>
      <c r="E29" s="13">
        <v>1759</v>
      </c>
      <c r="F29" s="13">
        <v>1101</v>
      </c>
      <c r="G29" s="13">
        <v>1255</v>
      </c>
      <c r="H29" s="13">
        <v>1330</v>
      </c>
      <c r="I29" s="13">
        <v>1144</v>
      </c>
      <c r="J29" s="13">
        <v>1733</v>
      </c>
      <c r="K29" s="13">
        <v>1662</v>
      </c>
      <c r="L29" s="13">
        <v>2137</v>
      </c>
      <c r="M29" s="13">
        <v>2240</v>
      </c>
      <c r="N29" s="13">
        <v>2677</v>
      </c>
      <c r="O29" s="13">
        <v>3351</v>
      </c>
      <c r="P29" s="14">
        <v>3882</v>
      </c>
      <c r="Q29" s="14">
        <v>4964</v>
      </c>
      <c r="R29" s="14">
        <v>6444</v>
      </c>
      <c r="S29" s="14">
        <v>7142</v>
      </c>
      <c r="T29" s="14">
        <v>8070</v>
      </c>
      <c r="U29" s="14">
        <v>9256</v>
      </c>
      <c r="V29" s="14">
        <v>15044</v>
      </c>
      <c r="W29" s="14">
        <v>16727</v>
      </c>
      <c r="X29" s="14">
        <v>18984</v>
      </c>
      <c r="Y29" s="13">
        <v>1850</v>
      </c>
      <c r="Z29" s="13">
        <v>11780</v>
      </c>
      <c r="AA29" s="11">
        <f t="shared" si="1"/>
        <v>128517</v>
      </c>
      <c r="AB29" s="40"/>
    </row>
    <row r="30" spans="1:29" s="15" customFormat="1" x14ac:dyDescent="0.2">
      <c r="A30" s="21" t="s">
        <v>27</v>
      </c>
      <c r="B30" s="13">
        <v>2846</v>
      </c>
      <c r="C30" s="13">
        <v>2887</v>
      </c>
      <c r="D30" s="13">
        <v>3366</v>
      </c>
      <c r="E30" s="13">
        <v>3078</v>
      </c>
      <c r="F30" s="13">
        <v>1647</v>
      </c>
      <c r="G30" s="13">
        <v>1246</v>
      </c>
      <c r="H30" s="13">
        <v>1352</v>
      </c>
      <c r="I30" s="13">
        <v>1487</v>
      </c>
      <c r="J30" s="13">
        <v>2092</v>
      </c>
      <c r="K30" s="13">
        <v>1998</v>
      </c>
      <c r="L30" s="13">
        <v>1523</v>
      </c>
      <c r="M30" s="13">
        <v>2091</v>
      </c>
      <c r="N30" s="13">
        <v>1872</v>
      </c>
      <c r="O30" s="13">
        <v>2848</v>
      </c>
      <c r="P30" s="14">
        <v>3545</v>
      </c>
      <c r="Q30" s="14">
        <v>3613</v>
      </c>
      <c r="R30" s="14">
        <v>4538</v>
      </c>
      <c r="S30" s="14">
        <v>4666</v>
      </c>
      <c r="T30" s="14">
        <v>4325</v>
      </c>
      <c r="U30" s="14">
        <v>4213</v>
      </c>
      <c r="V30" s="14">
        <v>6555</v>
      </c>
      <c r="W30" s="14">
        <v>5346</v>
      </c>
      <c r="X30" s="14">
        <v>6072</v>
      </c>
      <c r="Y30" s="13">
        <v>1047</v>
      </c>
      <c r="Z30" s="13">
        <v>7474</v>
      </c>
      <c r="AA30" s="11">
        <f t="shared" si="1"/>
        <v>81727</v>
      </c>
      <c r="AB30" s="40"/>
    </row>
    <row r="31" spans="1:29" s="15" customFormat="1" x14ac:dyDescent="0.2">
      <c r="A31" s="21" t="s">
        <v>28</v>
      </c>
      <c r="B31" s="13">
        <v>299</v>
      </c>
      <c r="C31" s="13">
        <v>331</v>
      </c>
      <c r="D31" s="13">
        <v>514</v>
      </c>
      <c r="E31" s="13">
        <v>445</v>
      </c>
      <c r="F31" s="13">
        <v>311</v>
      </c>
      <c r="G31" s="13">
        <v>481</v>
      </c>
      <c r="H31" s="13">
        <v>559</v>
      </c>
      <c r="I31" s="13">
        <v>554</v>
      </c>
      <c r="J31" s="13">
        <v>554</v>
      </c>
      <c r="K31" s="13">
        <v>636</v>
      </c>
      <c r="L31" s="13">
        <v>1496</v>
      </c>
      <c r="M31" s="13">
        <v>811</v>
      </c>
      <c r="N31" s="13">
        <v>1140</v>
      </c>
      <c r="O31" s="13">
        <v>1082</v>
      </c>
      <c r="P31" s="14">
        <v>1099</v>
      </c>
      <c r="Q31" s="14">
        <v>1277</v>
      </c>
      <c r="R31" s="14">
        <v>2551</v>
      </c>
      <c r="S31" s="14">
        <v>2361</v>
      </c>
      <c r="T31" s="14">
        <v>1364</v>
      </c>
      <c r="U31" s="14">
        <v>2337</v>
      </c>
      <c r="V31" s="14">
        <v>2539</v>
      </c>
      <c r="W31" s="14">
        <v>3793</v>
      </c>
      <c r="X31" s="14">
        <v>3230</v>
      </c>
      <c r="Y31" s="13">
        <v>445</v>
      </c>
      <c r="Z31" s="13">
        <v>1152</v>
      </c>
      <c r="AA31" s="11">
        <f t="shared" si="1"/>
        <v>31361</v>
      </c>
      <c r="AB31" s="40"/>
    </row>
    <row r="32" spans="1:29" s="15" customFormat="1" x14ac:dyDescent="0.2">
      <c r="A32" s="21" t="s">
        <v>29</v>
      </c>
      <c r="B32" s="13">
        <v>5383</v>
      </c>
      <c r="C32" s="13">
        <v>5882</v>
      </c>
      <c r="D32" s="13">
        <v>4606</v>
      </c>
      <c r="E32" s="13">
        <v>5288</v>
      </c>
      <c r="F32" s="13">
        <v>2658</v>
      </c>
      <c r="G32" s="13">
        <v>3837</v>
      </c>
      <c r="H32" s="13">
        <v>4579</v>
      </c>
      <c r="I32" s="13">
        <v>5444</v>
      </c>
      <c r="J32" s="13">
        <v>7514</v>
      </c>
      <c r="K32" s="13">
        <v>9228</v>
      </c>
      <c r="L32" s="13">
        <v>13046</v>
      </c>
      <c r="M32" s="13">
        <v>13159</v>
      </c>
      <c r="N32" s="13">
        <v>13970</v>
      </c>
      <c r="O32" s="13">
        <v>12606</v>
      </c>
      <c r="P32" s="14">
        <v>14063</v>
      </c>
      <c r="Q32" s="14">
        <v>13252</v>
      </c>
      <c r="R32" s="14">
        <v>13404</v>
      </c>
      <c r="S32" s="14">
        <v>14486</v>
      </c>
      <c r="T32" s="14">
        <v>11463</v>
      </c>
      <c r="U32" s="14">
        <v>9971</v>
      </c>
      <c r="V32" s="14">
        <v>12815</v>
      </c>
      <c r="W32" s="14">
        <v>16890</v>
      </c>
      <c r="X32" s="14">
        <v>17954</v>
      </c>
      <c r="Y32" s="13">
        <v>1644</v>
      </c>
      <c r="Z32" s="13">
        <v>5420</v>
      </c>
      <c r="AA32" s="11">
        <f t="shared" si="1"/>
        <v>238562</v>
      </c>
      <c r="AB32" s="40"/>
    </row>
    <row r="33" spans="1:28" s="15" customFormat="1" x14ac:dyDescent="0.2">
      <c r="A33" s="15" t="s">
        <v>0</v>
      </c>
      <c r="B33" s="13">
        <v>30079</v>
      </c>
      <c r="C33" s="13">
        <v>31112</v>
      </c>
      <c r="D33" s="13">
        <v>29346</v>
      </c>
      <c r="E33" s="13">
        <v>35522</v>
      </c>
      <c r="F33" s="13">
        <v>16429</v>
      </c>
      <c r="G33" s="13">
        <v>23239</v>
      </c>
      <c r="H33" s="13">
        <v>27325</v>
      </c>
      <c r="I33" s="13">
        <v>30771</v>
      </c>
      <c r="J33" s="13">
        <v>39147</v>
      </c>
      <c r="K33" s="13">
        <v>38208</v>
      </c>
      <c r="L33" s="13">
        <v>44661</v>
      </c>
      <c r="M33" s="61"/>
      <c r="N33" s="61"/>
      <c r="O33" s="61"/>
      <c r="P33" s="62"/>
      <c r="Q33" s="63"/>
      <c r="R33" s="63"/>
      <c r="S33" s="63"/>
      <c r="T33" s="63"/>
      <c r="U33" s="63"/>
      <c r="V33" s="63"/>
      <c r="W33" s="63"/>
      <c r="X33" s="63"/>
      <c r="Y33" s="61"/>
      <c r="Z33" s="13"/>
      <c r="AA33" s="11">
        <f t="shared" si="1"/>
        <v>345839</v>
      </c>
      <c r="AB33" s="40"/>
    </row>
    <row r="34" spans="1:28" s="15" customFormat="1" x14ac:dyDescent="0.2">
      <c r="A34" s="21" t="s">
        <v>30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>
        <v>45134</v>
      </c>
      <c r="N34" s="13">
        <v>38744</v>
      </c>
      <c r="O34" s="13">
        <v>35840</v>
      </c>
      <c r="P34" s="14">
        <v>35692</v>
      </c>
      <c r="Q34" s="14">
        <v>36530</v>
      </c>
      <c r="R34" s="14">
        <v>38127</v>
      </c>
      <c r="S34" s="14">
        <v>41013</v>
      </c>
      <c r="T34" s="14">
        <v>43613</v>
      </c>
      <c r="U34" s="14">
        <v>50145</v>
      </c>
      <c r="V34" s="14">
        <v>53121</v>
      </c>
      <c r="W34" s="14">
        <v>57460</v>
      </c>
      <c r="X34" s="14">
        <v>59567</v>
      </c>
      <c r="Y34" s="13">
        <v>11697</v>
      </c>
      <c r="Z34" s="13">
        <v>43914</v>
      </c>
      <c r="AA34" s="11">
        <f t="shared" si="1"/>
        <v>590597</v>
      </c>
      <c r="AB34" s="40"/>
    </row>
    <row r="35" spans="1:28" s="15" customFormat="1" x14ac:dyDescent="0.2">
      <c r="A35" s="21" t="s">
        <v>31</v>
      </c>
      <c r="B35" s="17">
        <v>5919</v>
      </c>
      <c r="C35" s="17">
        <v>6135</v>
      </c>
      <c r="D35" s="13">
        <v>5038</v>
      </c>
      <c r="E35" s="13">
        <v>6700</v>
      </c>
      <c r="F35" s="13">
        <v>3101</v>
      </c>
      <c r="G35" s="13">
        <v>5180</v>
      </c>
      <c r="H35" s="13">
        <v>5755</v>
      </c>
      <c r="I35" s="13">
        <v>6496</v>
      </c>
      <c r="J35" s="13">
        <v>7379</v>
      </c>
      <c r="K35" s="13">
        <v>7804</v>
      </c>
      <c r="L35" s="13">
        <v>8907</v>
      </c>
      <c r="M35" s="13">
        <v>15561</v>
      </c>
      <c r="N35" s="13">
        <v>16962</v>
      </c>
      <c r="O35" s="13">
        <v>20047</v>
      </c>
      <c r="P35" s="14">
        <v>39251</v>
      </c>
      <c r="Q35" s="14">
        <v>50406</v>
      </c>
      <c r="R35" s="14">
        <v>68124</v>
      </c>
      <c r="S35" s="14">
        <v>63567</v>
      </c>
      <c r="T35" s="14">
        <v>90857</v>
      </c>
      <c r="U35" s="14">
        <v>105738</v>
      </c>
      <c r="V35" s="14">
        <v>129708</v>
      </c>
      <c r="W35" s="14">
        <v>111667</v>
      </c>
      <c r="X35" s="14">
        <v>112472</v>
      </c>
      <c r="Y35" s="13">
        <v>11395</v>
      </c>
      <c r="Z35" s="13">
        <v>27260</v>
      </c>
      <c r="AA35" s="11">
        <f t="shared" si="1"/>
        <v>931429</v>
      </c>
      <c r="AB35" s="40"/>
    </row>
    <row r="36" spans="1:28" s="15" customFormat="1" x14ac:dyDescent="0.2">
      <c r="A36" s="21" t="s">
        <v>32</v>
      </c>
      <c r="B36" s="13">
        <v>618</v>
      </c>
      <c r="C36" s="13">
        <v>832</v>
      </c>
      <c r="D36" s="13">
        <v>622</v>
      </c>
      <c r="E36" s="13">
        <v>6347</v>
      </c>
      <c r="F36" s="13">
        <v>3405</v>
      </c>
      <c r="G36" s="13">
        <v>908</v>
      </c>
      <c r="H36" s="13">
        <v>706</v>
      </c>
      <c r="I36" s="13">
        <v>724</v>
      </c>
      <c r="J36" s="13">
        <v>617</v>
      </c>
      <c r="K36" s="13">
        <v>641</v>
      </c>
      <c r="L36" s="13">
        <v>1079</v>
      </c>
      <c r="M36" s="13">
        <v>1072</v>
      </c>
      <c r="N36" s="13">
        <v>772</v>
      </c>
      <c r="O36" s="13">
        <v>981</v>
      </c>
      <c r="P36" s="14">
        <v>1042</v>
      </c>
      <c r="Q36" s="14">
        <v>1699</v>
      </c>
      <c r="R36" s="14">
        <v>3017</v>
      </c>
      <c r="S36" s="14">
        <v>2415</v>
      </c>
      <c r="T36" s="14">
        <v>2516</v>
      </c>
      <c r="U36" s="14">
        <v>3576</v>
      </c>
      <c r="V36" s="14">
        <v>4245</v>
      </c>
      <c r="W36" s="14">
        <v>6478</v>
      </c>
      <c r="X36" s="14">
        <v>5905</v>
      </c>
      <c r="Y36" s="13">
        <v>1043</v>
      </c>
      <c r="Z36" s="13">
        <v>9927</v>
      </c>
      <c r="AA36" s="11">
        <f t="shared" si="1"/>
        <v>61187</v>
      </c>
      <c r="AB36" s="40"/>
    </row>
    <row r="37" spans="1:28" s="15" customFormat="1" x14ac:dyDescent="0.2">
      <c r="A37" s="21" t="s">
        <v>33</v>
      </c>
      <c r="B37" s="13">
        <v>903</v>
      </c>
      <c r="C37" s="13">
        <v>1261</v>
      </c>
      <c r="D37" s="13">
        <v>803</v>
      </c>
      <c r="E37" s="13">
        <v>2372</v>
      </c>
      <c r="F37" s="13">
        <v>2130</v>
      </c>
      <c r="G37" s="13">
        <v>1985</v>
      </c>
      <c r="H37" s="13">
        <v>2173</v>
      </c>
      <c r="I37" s="13">
        <v>1320</v>
      </c>
      <c r="J37" s="13">
        <v>1582</v>
      </c>
      <c r="K37" s="13">
        <v>1835</v>
      </c>
      <c r="L37" s="13">
        <v>3037</v>
      </c>
      <c r="M37" s="13">
        <v>3254</v>
      </c>
      <c r="N37" s="13">
        <v>3365</v>
      </c>
      <c r="O37" s="13">
        <v>3492</v>
      </c>
      <c r="P37" s="14">
        <v>3342</v>
      </c>
      <c r="Q37" s="14">
        <v>2829</v>
      </c>
      <c r="R37" s="14">
        <v>3361</v>
      </c>
      <c r="S37" s="14">
        <v>3408</v>
      </c>
      <c r="T37" s="14">
        <v>4659</v>
      </c>
      <c r="U37" s="14">
        <v>3764</v>
      </c>
      <c r="V37" s="14">
        <v>5625</v>
      </c>
      <c r="W37" s="14">
        <v>7371</v>
      </c>
      <c r="X37" s="14">
        <v>8562</v>
      </c>
      <c r="Y37" s="13">
        <v>1092</v>
      </c>
      <c r="Z37" s="13">
        <v>4408</v>
      </c>
      <c r="AA37" s="11">
        <f t="shared" si="1"/>
        <v>77933</v>
      </c>
      <c r="AB37" s="40"/>
    </row>
    <row r="38" spans="1:28" s="15" customFormat="1" x14ac:dyDescent="0.2">
      <c r="A38" s="21" t="s">
        <v>34</v>
      </c>
      <c r="B38" s="13">
        <v>583</v>
      </c>
      <c r="C38" s="13">
        <v>730</v>
      </c>
      <c r="D38" s="13">
        <v>859</v>
      </c>
      <c r="E38" s="13">
        <v>1278</v>
      </c>
      <c r="F38" s="13">
        <v>711</v>
      </c>
      <c r="G38" s="13">
        <v>683</v>
      </c>
      <c r="H38" s="13">
        <v>768</v>
      </c>
      <c r="I38" s="13">
        <v>782</v>
      </c>
      <c r="J38" s="13">
        <v>835</v>
      </c>
      <c r="K38" s="13">
        <v>885</v>
      </c>
      <c r="L38" s="13">
        <v>1018</v>
      </c>
      <c r="M38" s="13">
        <v>1088</v>
      </c>
      <c r="N38" s="13">
        <v>1220</v>
      </c>
      <c r="O38" s="13">
        <v>1233</v>
      </c>
      <c r="P38" s="14">
        <v>3432</v>
      </c>
      <c r="Q38" s="14">
        <v>2379</v>
      </c>
      <c r="R38" s="14">
        <v>1018</v>
      </c>
      <c r="S38" s="14">
        <v>1577</v>
      </c>
      <c r="T38" s="14">
        <v>1762</v>
      </c>
      <c r="U38" s="14">
        <v>1892</v>
      </c>
      <c r="V38" s="14">
        <v>1629</v>
      </c>
      <c r="W38" s="14">
        <v>2275</v>
      </c>
      <c r="X38" s="14">
        <v>4392</v>
      </c>
      <c r="Y38" s="13">
        <v>762</v>
      </c>
      <c r="Z38" s="13">
        <v>661</v>
      </c>
      <c r="AA38" s="11">
        <f t="shared" si="1"/>
        <v>34452</v>
      </c>
      <c r="AB38" s="40"/>
    </row>
    <row r="39" spans="1:28" s="15" customFormat="1" x14ac:dyDescent="0.2">
      <c r="A39" s="21" t="s">
        <v>35</v>
      </c>
      <c r="B39" s="13">
        <v>1763</v>
      </c>
      <c r="C39" s="13">
        <v>2636</v>
      </c>
      <c r="D39" s="13">
        <v>4735</v>
      </c>
      <c r="E39" s="13">
        <v>4768</v>
      </c>
      <c r="F39" s="13">
        <v>2313</v>
      </c>
      <c r="G39" s="13">
        <v>2542</v>
      </c>
      <c r="H39" s="13">
        <v>3513</v>
      </c>
      <c r="I39" s="13">
        <v>2845</v>
      </c>
      <c r="J39" s="13">
        <v>3017</v>
      </c>
      <c r="K39" s="13">
        <v>3133</v>
      </c>
      <c r="L39" s="13">
        <v>3594</v>
      </c>
      <c r="M39" s="13">
        <v>4278</v>
      </c>
      <c r="N39" s="13">
        <v>4914</v>
      </c>
      <c r="O39" s="13">
        <v>4858</v>
      </c>
      <c r="P39" s="14">
        <v>4901</v>
      </c>
      <c r="Q39" s="14">
        <v>5663</v>
      </c>
      <c r="R39" s="14">
        <v>5180</v>
      </c>
      <c r="S39" s="14">
        <v>5378</v>
      </c>
      <c r="T39" s="14">
        <v>7603</v>
      </c>
      <c r="U39" s="14">
        <v>6231</v>
      </c>
      <c r="V39" s="14">
        <v>8008</v>
      </c>
      <c r="W39" s="14">
        <v>9030</v>
      </c>
      <c r="X39" s="14">
        <v>9445</v>
      </c>
      <c r="Y39" s="13">
        <v>1432</v>
      </c>
      <c r="Z39" s="13">
        <v>4183</v>
      </c>
      <c r="AA39" s="11">
        <f t="shared" si="1"/>
        <v>115963</v>
      </c>
      <c r="AB39" s="40"/>
    </row>
    <row r="40" spans="1:28" s="15" customFormat="1" x14ac:dyDescent="0.2">
      <c r="A40" s="21" t="s">
        <v>36</v>
      </c>
      <c r="B40" s="13">
        <v>1782</v>
      </c>
      <c r="C40" s="13">
        <v>2620</v>
      </c>
      <c r="D40" s="13">
        <v>5953</v>
      </c>
      <c r="E40" s="13">
        <v>6809</v>
      </c>
      <c r="F40" s="13">
        <v>1564</v>
      </c>
      <c r="G40" s="13">
        <v>2016</v>
      </c>
      <c r="H40" s="13">
        <v>2470</v>
      </c>
      <c r="I40" s="13">
        <v>2652</v>
      </c>
      <c r="J40" s="13">
        <v>4218</v>
      </c>
      <c r="K40" s="13">
        <v>3809</v>
      </c>
      <c r="L40" s="13">
        <v>3705</v>
      </c>
      <c r="M40" s="13">
        <v>5606</v>
      </c>
      <c r="N40" s="13">
        <v>4988</v>
      </c>
      <c r="O40" s="13">
        <v>6612</v>
      </c>
      <c r="P40" s="14">
        <v>22219</v>
      </c>
      <c r="Q40" s="14">
        <v>27121</v>
      </c>
      <c r="R40" s="14">
        <v>25542</v>
      </c>
      <c r="S40" s="14">
        <v>26111</v>
      </c>
      <c r="T40" s="14">
        <v>32217</v>
      </c>
      <c r="U40" s="14">
        <v>23960</v>
      </c>
      <c r="V40" s="14">
        <v>26889</v>
      </c>
      <c r="W40" s="14">
        <v>27918</v>
      </c>
      <c r="X40" s="14">
        <v>31481</v>
      </c>
      <c r="Y40" s="13">
        <v>1494</v>
      </c>
      <c r="Z40" s="13">
        <v>7226</v>
      </c>
      <c r="AA40" s="11">
        <f t="shared" si="1"/>
        <v>306982</v>
      </c>
      <c r="AB40" s="40"/>
    </row>
    <row r="41" spans="1:28" s="15" customFormat="1" x14ac:dyDescent="0.2">
      <c r="A41" s="21" t="s">
        <v>37</v>
      </c>
      <c r="B41" s="13">
        <v>4194</v>
      </c>
      <c r="C41" s="13">
        <v>3199</v>
      </c>
      <c r="D41" s="13">
        <v>3260</v>
      </c>
      <c r="E41" s="13">
        <v>4651</v>
      </c>
      <c r="F41" s="13">
        <v>2609</v>
      </c>
      <c r="G41" s="13">
        <v>4097</v>
      </c>
      <c r="H41" s="13">
        <v>5467</v>
      </c>
      <c r="I41" s="13">
        <v>6828</v>
      </c>
      <c r="J41" s="13">
        <v>7667</v>
      </c>
      <c r="K41" s="13">
        <v>8817</v>
      </c>
      <c r="L41" s="13">
        <v>12326</v>
      </c>
      <c r="M41" s="13">
        <v>12302</v>
      </c>
      <c r="N41" s="13">
        <v>12519</v>
      </c>
      <c r="O41" s="13">
        <v>12791</v>
      </c>
      <c r="P41" s="14">
        <v>13885</v>
      </c>
      <c r="Q41" s="14">
        <v>13939</v>
      </c>
      <c r="R41" s="14">
        <v>12722</v>
      </c>
      <c r="S41" s="14">
        <v>15392</v>
      </c>
      <c r="T41" s="14">
        <v>15135</v>
      </c>
      <c r="U41" s="14">
        <v>13318</v>
      </c>
      <c r="V41" s="14">
        <v>15860</v>
      </c>
      <c r="W41" s="14">
        <v>23829</v>
      </c>
      <c r="X41" s="14">
        <v>25553</v>
      </c>
      <c r="Y41" s="13">
        <v>3826</v>
      </c>
      <c r="Z41" s="13">
        <v>7236</v>
      </c>
      <c r="AA41" s="11">
        <f t="shared" si="1"/>
        <v>261422</v>
      </c>
      <c r="AB41" s="40"/>
    </row>
    <row r="42" spans="1:28" s="15" customFormat="1" x14ac:dyDescent="0.2">
      <c r="A42" s="21" t="s">
        <v>38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>
        <v>2761</v>
      </c>
      <c r="N42" s="13">
        <v>2653</v>
      </c>
      <c r="O42" s="13">
        <v>4180</v>
      </c>
      <c r="P42" s="14">
        <v>3522</v>
      </c>
      <c r="Q42" s="14">
        <v>3197</v>
      </c>
      <c r="R42" s="14">
        <v>3498</v>
      </c>
      <c r="S42" s="14">
        <v>4802</v>
      </c>
      <c r="T42" s="14">
        <v>4762</v>
      </c>
      <c r="U42" s="14">
        <v>5755</v>
      </c>
      <c r="V42" s="14">
        <v>5981</v>
      </c>
      <c r="W42" s="14">
        <v>6844</v>
      </c>
      <c r="X42" s="14">
        <v>6938</v>
      </c>
      <c r="Y42" s="13">
        <v>1494</v>
      </c>
      <c r="Z42" s="13">
        <v>3148</v>
      </c>
      <c r="AA42" s="11">
        <f t="shared" si="1"/>
        <v>59535</v>
      </c>
      <c r="AB42" s="40"/>
    </row>
    <row r="43" spans="1:28" s="15" customFormat="1" x14ac:dyDescent="0.2">
      <c r="A43" s="21" t="s">
        <v>39</v>
      </c>
      <c r="B43" s="13">
        <v>744</v>
      </c>
      <c r="C43" s="13">
        <v>743</v>
      </c>
      <c r="D43" s="13">
        <v>715</v>
      </c>
      <c r="E43" s="13">
        <v>1032</v>
      </c>
      <c r="F43" s="13">
        <v>560</v>
      </c>
      <c r="G43" s="13">
        <v>927</v>
      </c>
      <c r="H43" s="13">
        <v>1155</v>
      </c>
      <c r="I43" s="13">
        <v>905</v>
      </c>
      <c r="J43" s="13">
        <v>1290</v>
      </c>
      <c r="K43" s="13">
        <v>2108</v>
      </c>
      <c r="L43" s="13">
        <v>1990</v>
      </c>
      <c r="M43" s="13">
        <v>2406</v>
      </c>
      <c r="N43" s="13">
        <v>2583</v>
      </c>
      <c r="O43" s="13">
        <v>2423</v>
      </c>
      <c r="P43" s="14">
        <v>2695</v>
      </c>
      <c r="Q43" s="14">
        <v>2830</v>
      </c>
      <c r="R43" s="14">
        <v>2875</v>
      </c>
      <c r="S43" s="14">
        <v>3703</v>
      </c>
      <c r="T43" s="14">
        <v>3088</v>
      </c>
      <c r="U43" s="14">
        <v>2878</v>
      </c>
      <c r="V43" s="14">
        <v>4624</v>
      </c>
      <c r="W43" s="14">
        <v>5105</v>
      </c>
      <c r="X43" s="14">
        <v>6268</v>
      </c>
      <c r="Y43" s="13">
        <v>1095</v>
      </c>
      <c r="Z43" s="13">
        <v>3679</v>
      </c>
      <c r="AA43" s="11">
        <f t="shared" si="1"/>
        <v>58421</v>
      </c>
      <c r="AB43" s="40"/>
    </row>
    <row r="44" spans="1:28" s="15" customFormat="1" x14ac:dyDescent="0.2">
      <c r="A44" s="21" t="s">
        <v>40</v>
      </c>
      <c r="B44" s="13">
        <v>1163</v>
      </c>
      <c r="C44" s="13">
        <v>1384</v>
      </c>
      <c r="D44" s="13">
        <v>1723</v>
      </c>
      <c r="E44" s="13">
        <v>1868</v>
      </c>
      <c r="F44" s="13">
        <v>934</v>
      </c>
      <c r="G44" s="13">
        <v>965</v>
      </c>
      <c r="H44" s="13">
        <v>1485</v>
      </c>
      <c r="I44" s="13">
        <v>1598</v>
      </c>
      <c r="J44" s="13">
        <v>1845</v>
      </c>
      <c r="K44" s="13">
        <v>1924</v>
      </c>
      <c r="L44" s="13">
        <v>1939</v>
      </c>
      <c r="M44" s="13">
        <v>2048</v>
      </c>
      <c r="N44" s="13">
        <v>1848</v>
      </c>
      <c r="O44" s="13">
        <v>2153</v>
      </c>
      <c r="P44" s="14">
        <v>2733</v>
      </c>
      <c r="Q44" s="14">
        <v>3041</v>
      </c>
      <c r="R44" s="14">
        <v>2861</v>
      </c>
      <c r="S44" s="14">
        <v>4144</v>
      </c>
      <c r="T44" s="14">
        <v>4815</v>
      </c>
      <c r="U44" s="14">
        <v>4589</v>
      </c>
      <c r="V44" s="14">
        <v>6437</v>
      </c>
      <c r="W44" s="14">
        <v>8098</v>
      </c>
      <c r="X44" s="14">
        <v>8622</v>
      </c>
      <c r="Y44" s="13">
        <v>1254</v>
      </c>
      <c r="Z44" s="13">
        <v>4927</v>
      </c>
      <c r="AA44" s="11">
        <f t="shared" si="1"/>
        <v>74398</v>
      </c>
      <c r="AB44" s="40"/>
    </row>
    <row r="45" spans="1:28" s="15" customFormat="1" x14ac:dyDescent="0.2">
      <c r="A45" s="21" t="s">
        <v>41</v>
      </c>
      <c r="B45" s="13">
        <v>687</v>
      </c>
      <c r="C45" s="13">
        <v>920</v>
      </c>
      <c r="D45" s="13">
        <v>1505</v>
      </c>
      <c r="E45" s="13">
        <v>2033</v>
      </c>
      <c r="F45" s="13">
        <v>962</v>
      </c>
      <c r="G45" s="13">
        <v>1082</v>
      </c>
      <c r="H45" s="13">
        <v>1503</v>
      </c>
      <c r="I45" s="13">
        <v>1596</v>
      </c>
      <c r="J45" s="13">
        <v>1854</v>
      </c>
      <c r="K45" s="13">
        <v>1937</v>
      </c>
      <c r="L45" s="13">
        <v>1845</v>
      </c>
      <c r="M45" s="13">
        <v>2311</v>
      </c>
      <c r="N45" s="13">
        <v>2355</v>
      </c>
      <c r="O45" s="13">
        <v>2530</v>
      </c>
      <c r="P45" s="14">
        <v>2702</v>
      </c>
      <c r="Q45" s="14">
        <v>2654</v>
      </c>
      <c r="R45" s="14">
        <v>3421</v>
      </c>
      <c r="S45" s="14">
        <v>4989</v>
      </c>
      <c r="T45" s="14">
        <v>5617</v>
      </c>
      <c r="U45" s="14">
        <v>6495</v>
      </c>
      <c r="V45" s="14">
        <v>8557</v>
      </c>
      <c r="W45" s="14">
        <v>11530</v>
      </c>
      <c r="X45" s="14">
        <v>11188</v>
      </c>
      <c r="Y45" s="13">
        <v>1794</v>
      </c>
      <c r="Z45" s="13">
        <v>3870</v>
      </c>
      <c r="AA45" s="11">
        <f t="shared" si="1"/>
        <v>85937</v>
      </c>
      <c r="AB45" s="40"/>
    </row>
    <row r="46" spans="1:28" s="15" customFormat="1" x14ac:dyDescent="0.2">
      <c r="A46" s="21" t="s">
        <v>42</v>
      </c>
      <c r="B46" s="13">
        <v>417</v>
      </c>
      <c r="C46" s="13">
        <v>350</v>
      </c>
      <c r="D46" s="13">
        <v>1215</v>
      </c>
      <c r="E46" s="13">
        <v>1286</v>
      </c>
      <c r="F46" s="13">
        <v>879</v>
      </c>
      <c r="G46" s="13">
        <v>842</v>
      </c>
      <c r="H46" s="13">
        <v>1386</v>
      </c>
      <c r="I46" s="13">
        <v>895</v>
      </c>
      <c r="J46" s="13">
        <v>1213</v>
      </c>
      <c r="K46" s="13">
        <v>1154</v>
      </c>
      <c r="L46" s="13">
        <v>1464</v>
      </c>
      <c r="M46" s="13">
        <v>1710</v>
      </c>
      <c r="N46" s="13">
        <v>2091</v>
      </c>
      <c r="O46" s="13">
        <v>1711</v>
      </c>
      <c r="P46" s="14">
        <v>1726</v>
      </c>
      <c r="Q46" s="14">
        <v>1801</v>
      </c>
      <c r="R46" s="14">
        <v>1972</v>
      </c>
      <c r="S46" s="14">
        <v>1931</v>
      </c>
      <c r="T46" s="14">
        <v>3151</v>
      </c>
      <c r="U46" s="14">
        <v>3659</v>
      </c>
      <c r="V46" s="14">
        <v>6012</v>
      </c>
      <c r="W46" s="14">
        <v>6303</v>
      </c>
      <c r="X46" s="14">
        <v>10184</v>
      </c>
      <c r="Y46" s="13">
        <v>972</v>
      </c>
      <c r="Z46" s="13">
        <v>2906</v>
      </c>
      <c r="AA46" s="11">
        <f t="shared" si="1"/>
        <v>57230</v>
      </c>
      <c r="AB46" s="40"/>
    </row>
    <row r="47" spans="1:28" s="15" customFormat="1" x14ac:dyDescent="0.2">
      <c r="A47" s="21" t="s">
        <v>43</v>
      </c>
      <c r="B47" s="13">
        <v>1035</v>
      </c>
      <c r="C47" s="13">
        <v>1222</v>
      </c>
      <c r="D47" s="13">
        <v>2101</v>
      </c>
      <c r="E47" s="13">
        <v>3531</v>
      </c>
      <c r="F47" s="13">
        <v>1734</v>
      </c>
      <c r="G47" s="13">
        <v>1767</v>
      </c>
      <c r="H47" s="13">
        <v>2689</v>
      </c>
      <c r="I47" s="13">
        <v>2911</v>
      </c>
      <c r="J47" s="13">
        <v>2286</v>
      </c>
      <c r="K47" s="13">
        <v>2961</v>
      </c>
      <c r="L47" s="13">
        <v>4114</v>
      </c>
      <c r="M47" s="13">
        <v>7045</v>
      </c>
      <c r="N47" s="13">
        <v>9486</v>
      </c>
      <c r="O47" s="13">
        <v>4274</v>
      </c>
      <c r="P47" s="14">
        <v>2947</v>
      </c>
      <c r="Q47" s="14">
        <v>2458</v>
      </c>
      <c r="R47" s="14">
        <v>3175</v>
      </c>
      <c r="S47" s="14">
        <v>2747</v>
      </c>
      <c r="T47" s="14">
        <v>2596</v>
      </c>
      <c r="U47" s="14">
        <v>2838</v>
      </c>
      <c r="V47" s="14">
        <v>3649</v>
      </c>
      <c r="W47" s="14">
        <v>5205</v>
      </c>
      <c r="X47" s="14">
        <v>3896</v>
      </c>
      <c r="Y47" s="13">
        <v>699</v>
      </c>
      <c r="Z47" s="13">
        <v>2236</v>
      </c>
      <c r="AA47" s="11">
        <f t="shared" si="1"/>
        <v>79602</v>
      </c>
      <c r="AB47" s="40"/>
    </row>
    <row r="48" spans="1:28" s="15" customFormat="1" x14ac:dyDescent="0.2">
      <c r="A48" s="21" t="s">
        <v>44</v>
      </c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>
        <v>32</v>
      </c>
      <c r="P48" s="14">
        <v>52</v>
      </c>
      <c r="Q48" s="14">
        <v>61</v>
      </c>
      <c r="R48" s="14">
        <v>89</v>
      </c>
      <c r="S48" s="14">
        <v>116</v>
      </c>
      <c r="T48" s="14">
        <v>148</v>
      </c>
      <c r="U48" s="14">
        <v>115</v>
      </c>
      <c r="V48" s="14">
        <v>238</v>
      </c>
      <c r="W48" s="14">
        <v>369</v>
      </c>
      <c r="X48" s="14">
        <v>288</v>
      </c>
      <c r="Y48" s="20">
        <v>51</v>
      </c>
      <c r="Z48" s="13">
        <v>131</v>
      </c>
      <c r="AA48" s="11">
        <f t="shared" si="1"/>
        <v>1690</v>
      </c>
      <c r="AB48" s="40"/>
    </row>
    <row r="49" spans="1:28" s="15" customFormat="1" x14ac:dyDescent="0.2">
      <c r="A49" s="21" t="s">
        <v>45</v>
      </c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>
        <v>196</v>
      </c>
      <c r="P49" s="14">
        <v>356</v>
      </c>
      <c r="Q49" s="14">
        <v>272</v>
      </c>
      <c r="R49" s="14">
        <v>650</v>
      </c>
      <c r="S49" s="14">
        <v>557</v>
      </c>
      <c r="T49" s="14">
        <v>759</v>
      </c>
      <c r="U49" s="14">
        <v>519</v>
      </c>
      <c r="V49" s="14">
        <v>1124</v>
      </c>
      <c r="W49" s="14">
        <v>1297</v>
      </c>
      <c r="X49" s="14">
        <v>956</v>
      </c>
      <c r="Y49" s="13">
        <v>174</v>
      </c>
      <c r="Z49" s="13">
        <v>374</v>
      </c>
      <c r="AA49" s="11">
        <f t="shared" si="1"/>
        <v>7234</v>
      </c>
      <c r="AB49" s="40"/>
    </row>
    <row r="50" spans="1:28" s="15" customFormat="1" x14ac:dyDescent="0.2">
      <c r="A50" s="21" t="s">
        <v>46</v>
      </c>
      <c r="B50" s="18">
        <v>463</v>
      </c>
      <c r="C50" s="18">
        <v>831</v>
      </c>
      <c r="D50" s="13">
        <v>1626</v>
      </c>
      <c r="E50" s="13">
        <v>1711</v>
      </c>
      <c r="F50" s="13">
        <v>747</v>
      </c>
      <c r="G50" s="13">
        <v>776</v>
      </c>
      <c r="H50" s="13">
        <v>970</v>
      </c>
      <c r="I50" s="13">
        <v>704</v>
      </c>
      <c r="J50" s="13">
        <v>851</v>
      </c>
      <c r="K50" s="13">
        <v>906</v>
      </c>
      <c r="L50" s="13">
        <v>969</v>
      </c>
      <c r="M50" s="13">
        <v>1160</v>
      </c>
      <c r="N50" s="13">
        <v>1257</v>
      </c>
      <c r="O50" s="13">
        <v>1247</v>
      </c>
      <c r="P50" s="14">
        <v>1366</v>
      </c>
      <c r="Q50" s="14">
        <v>1465</v>
      </c>
      <c r="R50" s="14">
        <v>1532</v>
      </c>
      <c r="S50" s="14">
        <v>2026</v>
      </c>
      <c r="T50" s="14">
        <v>2608</v>
      </c>
      <c r="U50" s="14">
        <v>2158</v>
      </c>
      <c r="V50" s="14">
        <v>3031</v>
      </c>
      <c r="W50" s="14">
        <v>4100</v>
      </c>
      <c r="X50" s="14">
        <v>4110</v>
      </c>
      <c r="Y50" s="13">
        <v>333</v>
      </c>
      <c r="Z50" s="13">
        <v>734</v>
      </c>
      <c r="AA50" s="11">
        <f t="shared" si="1"/>
        <v>37681</v>
      </c>
      <c r="AB50" s="40"/>
    </row>
    <row r="51" spans="1:28" s="15" customFormat="1" x14ac:dyDescent="0.2">
      <c r="A51" s="21" t="s">
        <v>47</v>
      </c>
      <c r="B51" s="18">
        <v>4961</v>
      </c>
      <c r="C51" s="18">
        <v>7957</v>
      </c>
      <c r="D51" s="13">
        <v>13900</v>
      </c>
      <c r="E51" s="13">
        <v>15312</v>
      </c>
      <c r="F51" s="13">
        <v>7099</v>
      </c>
      <c r="G51" s="13">
        <v>6997</v>
      </c>
      <c r="H51" s="13">
        <v>7403</v>
      </c>
      <c r="I51" s="13">
        <v>7658</v>
      </c>
      <c r="J51" s="13">
        <v>7588</v>
      </c>
      <c r="K51" s="13">
        <v>8275</v>
      </c>
      <c r="L51" s="13">
        <v>7978</v>
      </c>
      <c r="M51" s="13">
        <v>8472</v>
      </c>
      <c r="N51" s="13">
        <v>7826</v>
      </c>
      <c r="O51" s="13">
        <v>7655</v>
      </c>
      <c r="P51" s="14">
        <v>8082</v>
      </c>
      <c r="Q51" s="14">
        <v>7773</v>
      </c>
      <c r="R51" s="14">
        <v>9258</v>
      </c>
      <c r="S51" s="14">
        <v>9155</v>
      </c>
      <c r="T51" s="14">
        <v>10186</v>
      </c>
      <c r="U51" s="14">
        <v>11495</v>
      </c>
      <c r="V51" s="14">
        <v>15163</v>
      </c>
      <c r="W51" s="14">
        <v>17916</v>
      </c>
      <c r="X51" s="14">
        <v>18285</v>
      </c>
      <c r="Y51" s="13">
        <v>3550</v>
      </c>
      <c r="Z51" s="13">
        <v>10243</v>
      </c>
      <c r="AA51" s="11">
        <f t="shared" si="1"/>
        <v>240187</v>
      </c>
      <c r="AB51" s="40"/>
    </row>
    <row r="52" spans="1:28" s="15" customFormat="1" ht="25.5" x14ac:dyDescent="0.2">
      <c r="A52" s="21" t="s">
        <v>48</v>
      </c>
      <c r="B52" s="18"/>
      <c r="C52" s="18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>
        <v>451</v>
      </c>
      <c r="P52" s="14">
        <v>636</v>
      </c>
      <c r="Q52" s="14">
        <v>287</v>
      </c>
      <c r="R52" s="14">
        <v>707</v>
      </c>
      <c r="S52" s="14">
        <v>416</v>
      </c>
      <c r="T52" s="14">
        <v>458</v>
      </c>
      <c r="U52" s="14">
        <v>602</v>
      </c>
      <c r="V52" s="14">
        <v>405</v>
      </c>
      <c r="W52" s="14">
        <v>581</v>
      </c>
      <c r="X52" s="14">
        <v>578</v>
      </c>
      <c r="Y52" s="13">
        <v>62</v>
      </c>
      <c r="Z52" s="13">
        <v>237</v>
      </c>
      <c r="AA52" s="11">
        <f t="shared" si="1"/>
        <v>5420</v>
      </c>
      <c r="AB52" s="40"/>
    </row>
    <row r="53" spans="1:28" s="15" customFormat="1" x14ac:dyDescent="0.2">
      <c r="A53" s="21" t="s">
        <v>49</v>
      </c>
      <c r="B53" s="18"/>
      <c r="C53" s="18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>
        <v>142</v>
      </c>
      <c r="P53" s="14">
        <v>252</v>
      </c>
      <c r="Q53" s="14">
        <v>411</v>
      </c>
      <c r="R53" s="14">
        <v>626</v>
      </c>
      <c r="S53" s="14">
        <v>626</v>
      </c>
      <c r="T53" s="14">
        <v>450</v>
      </c>
      <c r="U53" s="14">
        <v>544</v>
      </c>
      <c r="V53" s="14">
        <v>1127</v>
      </c>
      <c r="W53" s="14">
        <v>871</v>
      </c>
      <c r="X53" s="14">
        <v>1387</v>
      </c>
      <c r="Y53" s="20">
        <v>121</v>
      </c>
      <c r="Z53" s="13">
        <v>282</v>
      </c>
      <c r="AA53" s="11">
        <f t="shared" si="1"/>
        <v>6839</v>
      </c>
      <c r="AB53" s="40"/>
    </row>
    <row r="54" spans="1:28" s="15" customFormat="1" ht="25.5" x14ac:dyDescent="0.2">
      <c r="A54" s="21" t="s">
        <v>3</v>
      </c>
      <c r="B54" s="18"/>
      <c r="C54" s="18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>
        <v>229</v>
      </c>
      <c r="P54" s="14">
        <v>408</v>
      </c>
      <c r="Q54" s="14">
        <v>676</v>
      </c>
      <c r="R54" s="14">
        <v>735</v>
      </c>
      <c r="S54" s="14">
        <v>956</v>
      </c>
      <c r="T54" s="14">
        <v>1699</v>
      </c>
      <c r="U54" s="14">
        <v>1161</v>
      </c>
      <c r="V54" s="14">
        <v>1663</v>
      </c>
      <c r="W54" s="14">
        <v>1925</v>
      </c>
      <c r="X54" s="14">
        <v>2910</v>
      </c>
      <c r="Y54" s="13">
        <v>211</v>
      </c>
      <c r="Z54" s="13">
        <v>689</v>
      </c>
      <c r="AA54" s="11">
        <f t="shared" si="1"/>
        <v>13262</v>
      </c>
      <c r="AB54" s="40"/>
    </row>
    <row r="55" spans="1:28" s="15" customFormat="1" x14ac:dyDescent="0.2">
      <c r="A55" s="21" t="s">
        <v>50</v>
      </c>
      <c r="B55" s="18">
        <v>326</v>
      </c>
      <c r="C55" s="18">
        <v>390</v>
      </c>
      <c r="D55" s="13">
        <v>342</v>
      </c>
      <c r="E55" s="13">
        <v>595</v>
      </c>
      <c r="F55" s="13">
        <v>375</v>
      </c>
      <c r="G55" s="13">
        <v>430</v>
      </c>
      <c r="H55" s="13">
        <v>526</v>
      </c>
      <c r="I55" s="13">
        <v>676</v>
      </c>
      <c r="J55" s="13">
        <v>1207</v>
      </c>
      <c r="K55" s="13">
        <v>1170</v>
      </c>
      <c r="L55" s="13">
        <v>1809</v>
      </c>
      <c r="M55" s="13">
        <v>6532</v>
      </c>
      <c r="N55" s="13">
        <v>6110</v>
      </c>
      <c r="O55" s="13">
        <v>2885</v>
      </c>
      <c r="P55" s="14">
        <v>3309</v>
      </c>
      <c r="Q55" s="14">
        <v>3278</v>
      </c>
      <c r="R55" s="14">
        <v>3461</v>
      </c>
      <c r="S55" s="14">
        <v>3933</v>
      </c>
      <c r="T55" s="14">
        <v>4754</v>
      </c>
      <c r="U55" s="14">
        <v>8983</v>
      </c>
      <c r="V55" s="14">
        <v>7967</v>
      </c>
      <c r="W55" s="14">
        <v>10767</v>
      </c>
      <c r="X55" s="14">
        <v>12436</v>
      </c>
      <c r="Y55" s="13">
        <v>416</v>
      </c>
      <c r="Z55" s="13">
        <v>1281</v>
      </c>
      <c r="AA55" s="11">
        <f t="shared" si="1"/>
        <v>83958</v>
      </c>
      <c r="AB55" s="40"/>
    </row>
    <row r="56" spans="1:28" s="15" customFormat="1" x14ac:dyDescent="0.2">
      <c r="A56" s="21" t="s">
        <v>51</v>
      </c>
      <c r="B56" s="18">
        <v>608</v>
      </c>
      <c r="C56" s="18">
        <v>1094</v>
      </c>
      <c r="D56" s="13">
        <v>1301</v>
      </c>
      <c r="E56" s="13">
        <v>1025</v>
      </c>
      <c r="F56" s="13">
        <v>419</v>
      </c>
      <c r="G56" s="13">
        <v>594</v>
      </c>
      <c r="H56" s="13">
        <v>1076</v>
      </c>
      <c r="I56" s="13">
        <v>931</v>
      </c>
      <c r="J56" s="13">
        <v>1041</v>
      </c>
      <c r="K56" s="13">
        <v>1212</v>
      </c>
      <c r="L56" s="13">
        <v>1861</v>
      </c>
      <c r="M56" s="13">
        <v>1236</v>
      </c>
      <c r="N56" s="13">
        <v>1268</v>
      </c>
      <c r="O56" s="13">
        <v>1621</v>
      </c>
      <c r="P56" s="14">
        <v>2194</v>
      </c>
      <c r="Q56" s="14">
        <v>2488</v>
      </c>
      <c r="R56" s="14">
        <v>2458</v>
      </c>
      <c r="S56" s="14">
        <v>3162</v>
      </c>
      <c r="T56" s="14">
        <v>3085</v>
      </c>
      <c r="U56" s="14">
        <v>2961</v>
      </c>
      <c r="V56" s="14">
        <v>3573</v>
      </c>
      <c r="W56" s="14">
        <v>3889</v>
      </c>
      <c r="X56" s="14">
        <v>3063</v>
      </c>
      <c r="Y56" s="13">
        <v>262</v>
      </c>
      <c r="Z56" s="13">
        <v>462</v>
      </c>
      <c r="AA56" s="11">
        <f t="shared" si="1"/>
        <v>42884</v>
      </c>
      <c r="AB56" s="40"/>
    </row>
    <row r="57" spans="1:28" s="15" customFormat="1" x14ac:dyDescent="0.2">
      <c r="A57" s="21" t="s">
        <v>52</v>
      </c>
      <c r="B57" s="18"/>
      <c r="C57" s="18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>
        <v>853</v>
      </c>
      <c r="P57" s="14">
        <v>1664</v>
      </c>
      <c r="Q57" s="14">
        <v>2828</v>
      </c>
      <c r="R57" s="14">
        <v>4075</v>
      </c>
      <c r="S57" s="14">
        <v>4517</v>
      </c>
      <c r="T57" s="14">
        <v>7256</v>
      </c>
      <c r="U57" s="14">
        <v>6565</v>
      </c>
      <c r="V57" s="14">
        <v>9435</v>
      </c>
      <c r="W57" s="14">
        <v>13724</v>
      </c>
      <c r="X57" s="14">
        <v>13635</v>
      </c>
      <c r="Y57" s="13">
        <v>482</v>
      </c>
      <c r="Z57" s="13">
        <v>567</v>
      </c>
      <c r="AA57" s="11">
        <f t="shared" si="1"/>
        <v>65601</v>
      </c>
      <c r="AB57" s="40"/>
    </row>
    <row r="58" spans="1:28" s="15" customFormat="1" x14ac:dyDescent="0.2">
      <c r="A58" s="21" t="s">
        <v>53</v>
      </c>
      <c r="B58" s="18"/>
      <c r="C58" s="18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>
        <v>686</v>
      </c>
      <c r="P58" s="14">
        <v>1070</v>
      </c>
      <c r="Q58" s="14">
        <v>1179</v>
      </c>
      <c r="R58" s="14">
        <v>1722</v>
      </c>
      <c r="S58" s="14">
        <v>3364</v>
      </c>
      <c r="T58" s="14">
        <v>3704</v>
      </c>
      <c r="U58" s="14">
        <v>2932</v>
      </c>
      <c r="V58" s="14">
        <v>4415</v>
      </c>
      <c r="W58" s="14">
        <v>3245</v>
      </c>
      <c r="X58" s="14">
        <v>2376</v>
      </c>
      <c r="Y58" s="13">
        <v>189</v>
      </c>
      <c r="Z58" s="13">
        <v>96</v>
      </c>
      <c r="AA58" s="11">
        <f t="shared" si="1"/>
        <v>24978</v>
      </c>
      <c r="AB58" s="40"/>
    </row>
    <row r="59" spans="1:28" s="15" customFormat="1" x14ac:dyDescent="0.2">
      <c r="A59" s="21" t="s">
        <v>54</v>
      </c>
      <c r="B59" s="18"/>
      <c r="C59" s="18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>
        <v>2015</v>
      </c>
      <c r="P59" s="14">
        <v>2755</v>
      </c>
      <c r="Q59" s="14">
        <v>2676</v>
      </c>
      <c r="R59" s="14">
        <v>3194</v>
      </c>
      <c r="S59" s="14">
        <v>5483</v>
      </c>
      <c r="T59" s="14">
        <v>8416</v>
      </c>
      <c r="U59" s="14">
        <v>8230</v>
      </c>
      <c r="V59" s="14">
        <v>17183</v>
      </c>
      <c r="W59" s="14">
        <v>21571</v>
      </c>
      <c r="X59" s="14">
        <v>21253</v>
      </c>
      <c r="Y59" s="13">
        <v>1781</v>
      </c>
      <c r="Z59" s="13">
        <v>2344</v>
      </c>
      <c r="AA59" s="11">
        <f t="shared" si="1"/>
        <v>96901</v>
      </c>
      <c r="AB59" s="40"/>
    </row>
    <row r="60" spans="1:28" s="15" customFormat="1" x14ac:dyDescent="0.2">
      <c r="A60" s="21" t="s">
        <v>55</v>
      </c>
      <c r="B60" s="13">
        <v>981</v>
      </c>
      <c r="C60" s="13">
        <v>1103</v>
      </c>
      <c r="D60" s="13">
        <v>967</v>
      </c>
      <c r="E60" s="13">
        <v>1578</v>
      </c>
      <c r="F60" s="13">
        <v>586</v>
      </c>
      <c r="G60" s="13">
        <v>844</v>
      </c>
      <c r="H60" s="13">
        <v>1187</v>
      </c>
      <c r="I60" s="13">
        <v>1116</v>
      </c>
      <c r="J60" s="13">
        <v>1563</v>
      </c>
      <c r="K60" s="13">
        <v>2014</v>
      </c>
      <c r="L60" s="13">
        <v>2755</v>
      </c>
      <c r="M60" s="13">
        <v>3165</v>
      </c>
      <c r="N60" s="13">
        <v>2784</v>
      </c>
      <c r="O60" s="13">
        <v>3967</v>
      </c>
      <c r="P60" s="14">
        <v>3974</v>
      </c>
      <c r="Q60" s="14">
        <v>5668</v>
      </c>
      <c r="R60" s="14">
        <v>5687</v>
      </c>
      <c r="S60" s="14">
        <v>6058</v>
      </c>
      <c r="T60" s="14">
        <v>6625</v>
      </c>
      <c r="U60" s="14">
        <v>5557</v>
      </c>
      <c r="V60" s="14">
        <v>8228</v>
      </c>
      <c r="W60" s="14">
        <v>9701</v>
      </c>
      <c r="X60" s="14">
        <v>9511</v>
      </c>
      <c r="Y60" s="13">
        <v>346</v>
      </c>
      <c r="Z60" s="13">
        <v>396</v>
      </c>
      <c r="AA60" s="11">
        <f t="shared" si="1"/>
        <v>86361</v>
      </c>
      <c r="AB60" s="40"/>
    </row>
    <row r="61" spans="1:28" s="15" customFormat="1" x14ac:dyDescent="0.2">
      <c r="A61" s="21" t="s">
        <v>56</v>
      </c>
      <c r="B61" s="16">
        <v>55</v>
      </c>
      <c r="C61" s="16">
        <v>83</v>
      </c>
      <c r="D61" s="13">
        <v>172</v>
      </c>
      <c r="E61" s="13">
        <v>200</v>
      </c>
      <c r="F61" s="13">
        <v>77</v>
      </c>
      <c r="G61" s="13">
        <v>128</v>
      </c>
      <c r="H61" s="13">
        <v>99</v>
      </c>
      <c r="I61" s="13">
        <v>96</v>
      </c>
      <c r="J61" s="13">
        <v>143</v>
      </c>
      <c r="K61" s="13">
        <v>264</v>
      </c>
      <c r="L61" s="13">
        <v>183</v>
      </c>
      <c r="M61" s="13">
        <v>273</v>
      </c>
      <c r="N61" s="13">
        <v>203</v>
      </c>
      <c r="O61" s="13">
        <v>207</v>
      </c>
      <c r="P61" s="14">
        <v>253</v>
      </c>
      <c r="Q61" s="14">
        <v>273</v>
      </c>
      <c r="R61" s="14">
        <v>447</v>
      </c>
      <c r="S61" s="14">
        <v>385</v>
      </c>
      <c r="T61" s="14">
        <v>457</v>
      </c>
      <c r="U61" s="14">
        <v>306</v>
      </c>
      <c r="V61" s="14">
        <v>470</v>
      </c>
      <c r="W61" s="14">
        <v>838</v>
      </c>
      <c r="X61" s="14">
        <v>929</v>
      </c>
      <c r="Y61" s="13">
        <v>28</v>
      </c>
      <c r="Z61" s="13">
        <v>45</v>
      </c>
      <c r="AA61" s="11">
        <f t="shared" si="1"/>
        <v>6614</v>
      </c>
      <c r="AB61" s="40"/>
    </row>
    <row r="62" spans="1:28" s="15" customFormat="1" ht="25.5" x14ac:dyDescent="0.2">
      <c r="A62" s="21" t="s">
        <v>57</v>
      </c>
      <c r="B62" s="16"/>
      <c r="C62" s="16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>
        <v>982</v>
      </c>
      <c r="P62" s="14">
        <v>243</v>
      </c>
      <c r="Q62" s="14">
        <v>419</v>
      </c>
      <c r="R62" s="14">
        <v>221</v>
      </c>
      <c r="S62" s="14">
        <v>400</v>
      </c>
      <c r="T62" s="14">
        <v>225</v>
      </c>
      <c r="U62" s="14">
        <v>1369</v>
      </c>
      <c r="V62" s="14">
        <v>2636</v>
      </c>
      <c r="W62" s="14">
        <v>1324</v>
      </c>
      <c r="X62" s="14">
        <v>1359</v>
      </c>
      <c r="Y62" s="13">
        <v>106</v>
      </c>
      <c r="Z62" s="13">
        <v>60</v>
      </c>
      <c r="AA62" s="11">
        <f t="shared" si="1"/>
        <v>9344</v>
      </c>
      <c r="AB62" s="40"/>
    </row>
    <row r="63" spans="1:28" s="15" customFormat="1" x14ac:dyDescent="0.2">
      <c r="A63" s="20" t="s">
        <v>58</v>
      </c>
      <c r="B63" s="17">
        <v>1517</v>
      </c>
      <c r="C63" s="17">
        <v>1772</v>
      </c>
      <c r="D63" s="13">
        <v>4068</v>
      </c>
      <c r="E63" s="13">
        <v>5892</v>
      </c>
      <c r="F63" s="13">
        <v>2622</v>
      </c>
      <c r="G63" s="13">
        <v>2644</v>
      </c>
      <c r="H63" s="13">
        <v>3570</v>
      </c>
      <c r="I63" s="13">
        <v>3586</v>
      </c>
      <c r="J63" s="13">
        <v>3496</v>
      </c>
      <c r="K63" s="13">
        <v>3167</v>
      </c>
      <c r="L63" s="13">
        <v>3969</v>
      </c>
      <c r="M63" s="13">
        <v>4529</v>
      </c>
      <c r="N63" s="13">
        <v>5533</v>
      </c>
      <c r="O63" s="13"/>
      <c r="P63" s="14"/>
      <c r="Q63" s="13"/>
      <c r="R63" s="13"/>
      <c r="S63" s="13"/>
      <c r="T63" s="13"/>
      <c r="U63" s="13"/>
      <c r="V63" s="13"/>
      <c r="W63" s="14"/>
      <c r="X63" s="14"/>
      <c r="Y63" s="13"/>
      <c r="Z63" s="13"/>
      <c r="AA63" s="11">
        <f t="shared" si="1"/>
        <v>46365</v>
      </c>
      <c r="AB63" s="40"/>
    </row>
    <row r="64" spans="1:28" s="15" customFormat="1" x14ac:dyDescent="0.2">
      <c r="B64" s="44"/>
      <c r="C64" s="44"/>
      <c r="D64" s="45"/>
      <c r="E64" s="45"/>
      <c r="F64" s="45"/>
      <c r="G64" s="45"/>
      <c r="H64" s="45"/>
      <c r="I64" s="45"/>
      <c r="J64" s="45"/>
      <c r="K64" s="45"/>
      <c r="L64" s="45"/>
      <c r="M64" s="45"/>
      <c r="N64" s="45"/>
      <c r="O64" s="45"/>
      <c r="P64" s="45"/>
      <c r="Q64" s="45"/>
      <c r="R64" s="45"/>
      <c r="S64" s="45"/>
      <c r="T64" s="45"/>
      <c r="U64" s="45"/>
      <c r="V64" s="45"/>
      <c r="W64" s="45"/>
      <c r="X64" s="45"/>
      <c r="Y64" s="45"/>
      <c r="Z64" s="45"/>
      <c r="AA64" s="46"/>
      <c r="AB64" s="40"/>
    </row>
    <row r="65" spans="2:28" s="15" customFormat="1" x14ac:dyDescent="0.2">
      <c r="B65" s="44"/>
      <c r="C65" s="44"/>
      <c r="D65" s="45"/>
      <c r="E65" s="45"/>
      <c r="F65" s="45"/>
      <c r="G65" s="45"/>
      <c r="H65" s="45"/>
      <c r="I65" s="45"/>
      <c r="J65" s="45"/>
      <c r="K65" s="45"/>
      <c r="L65" s="45"/>
      <c r="M65" s="45"/>
      <c r="N65" s="45"/>
      <c r="O65" s="45"/>
      <c r="P65" s="45"/>
      <c r="Q65" s="45"/>
      <c r="R65" s="45"/>
      <c r="S65" s="45"/>
      <c r="T65" s="45"/>
      <c r="U65" s="45"/>
      <c r="V65" s="45"/>
      <c r="W65" s="45"/>
      <c r="X65" s="45"/>
      <c r="Y65" s="45"/>
      <c r="Z65" s="45"/>
      <c r="AA65" s="46"/>
      <c r="AB65" s="40"/>
    </row>
    <row r="66" spans="2:28" x14ac:dyDescent="0.2">
      <c r="Y66" s="43"/>
      <c r="Z66" s="43"/>
    </row>
    <row r="88" spans="1:12" ht="15.75" x14ac:dyDescent="0.25">
      <c r="A88" s="33" t="s">
        <v>80</v>
      </c>
    </row>
    <row r="94" spans="1:12" x14ac:dyDescent="0.2">
      <c r="L94" s="9">
        <v>118206</v>
      </c>
    </row>
    <row r="95" spans="1:12" x14ac:dyDescent="0.2">
      <c r="L95" s="9">
        <v>293963</v>
      </c>
    </row>
  </sheetData>
  <mergeCells count="1">
    <mergeCell ref="A3:K3"/>
  </mergeCells>
  <phoneticPr fontId="0" type="noConversion"/>
  <pageMargins left="0.45" right="0.24" top="1" bottom="1" header="0.5" footer="0.5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A129"/>
  <sheetViews>
    <sheetView zoomScale="88" zoomScaleNormal="88" workbookViewId="0">
      <selection activeCell="D16" sqref="D16"/>
    </sheetView>
  </sheetViews>
  <sheetFormatPr defaultColWidth="8.85546875" defaultRowHeight="12.75" x14ac:dyDescent="0.2"/>
  <cols>
    <col min="2" max="2" width="22.7109375" customWidth="1"/>
    <col min="3" max="3" width="15.85546875" customWidth="1"/>
    <col min="6" max="6" width="19.42578125" customWidth="1"/>
    <col min="24" max="24" width="8.42578125" customWidth="1"/>
    <col min="25" max="25" width="5" customWidth="1"/>
    <col min="26" max="26" width="15.42578125" customWidth="1"/>
    <col min="27" max="27" width="13.42578125" customWidth="1"/>
  </cols>
  <sheetData>
    <row r="2" spans="1:27" x14ac:dyDescent="0.2">
      <c r="A2" s="35" t="s">
        <v>69</v>
      </c>
    </row>
    <row r="5" spans="1:27" x14ac:dyDescent="0.2">
      <c r="B5" s="47" t="s">
        <v>2</v>
      </c>
      <c r="C5" s="47" t="s">
        <v>81</v>
      </c>
    </row>
    <row r="6" spans="1:27" x14ac:dyDescent="0.2">
      <c r="A6">
        <v>1</v>
      </c>
      <c r="B6" s="24" t="s">
        <v>31</v>
      </c>
      <c r="C6" s="11">
        <v>931429</v>
      </c>
      <c r="D6" s="51">
        <f>C6/C64</f>
        <v>0.12190417980633884</v>
      </c>
      <c r="Z6" s="26"/>
      <c r="AA6" s="46"/>
    </row>
    <row r="7" spans="1:27" x14ac:dyDescent="0.2">
      <c r="A7">
        <v>2</v>
      </c>
      <c r="B7" s="21" t="s">
        <v>12</v>
      </c>
      <c r="C7" s="11">
        <v>725963</v>
      </c>
      <c r="D7" s="51">
        <f>C7/C64</f>
        <v>9.5013064962277502E-2</v>
      </c>
      <c r="Z7" s="26"/>
      <c r="AA7" s="46"/>
    </row>
    <row r="8" spans="1:27" x14ac:dyDescent="0.2">
      <c r="A8">
        <v>3</v>
      </c>
      <c r="B8" s="21" t="s">
        <v>9</v>
      </c>
      <c r="C8" s="11">
        <v>592872</v>
      </c>
      <c r="D8" s="51">
        <f>C8/C64</f>
        <v>7.7594293166890579E-2</v>
      </c>
      <c r="Z8" s="26"/>
      <c r="AA8" s="46"/>
    </row>
    <row r="9" spans="1:27" x14ac:dyDescent="0.2">
      <c r="A9">
        <v>4</v>
      </c>
      <c r="B9" s="21" t="s">
        <v>30</v>
      </c>
      <c r="C9" s="11">
        <v>590597</v>
      </c>
      <c r="D9" s="51">
        <f>C9/C64</f>
        <v>7.7296544214410651E-2</v>
      </c>
      <c r="Z9" s="26"/>
      <c r="AA9" s="46"/>
    </row>
    <row r="10" spans="1:27" x14ac:dyDescent="0.2">
      <c r="A10">
        <v>5</v>
      </c>
      <c r="B10" s="21" t="s">
        <v>5</v>
      </c>
      <c r="C10" s="11">
        <v>416310</v>
      </c>
      <c r="D10" s="51">
        <f>C10/C64</f>
        <v>5.4486095123919186E-2</v>
      </c>
      <c r="Z10" s="26"/>
      <c r="AA10" s="46"/>
    </row>
    <row r="11" spans="1:27" x14ac:dyDescent="0.2">
      <c r="A11">
        <v>6</v>
      </c>
      <c r="B11" s="20" t="s">
        <v>0</v>
      </c>
      <c r="C11" s="11">
        <v>345839</v>
      </c>
      <c r="D11" s="51"/>
      <c r="Z11" s="15"/>
      <c r="AA11" s="46"/>
    </row>
    <row r="12" spans="1:27" x14ac:dyDescent="0.2">
      <c r="A12">
        <v>7</v>
      </c>
      <c r="B12" s="21" t="s">
        <v>36</v>
      </c>
      <c r="C12" s="11">
        <v>306982</v>
      </c>
      <c r="D12" s="51"/>
      <c r="Z12" s="26"/>
      <c r="AA12" s="46"/>
    </row>
    <row r="13" spans="1:27" x14ac:dyDescent="0.2">
      <c r="A13">
        <v>8</v>
      </c>
      <c r="B13" s="21" t="s">
        <v>11</v>
      </c>
      <c r="C13" s="11">
        <v>303129</v>
      </c>
      <c r="D13" s="51"/>
      <c r="Z13" s="26"/>
      <c r="AA13" s="46"/>
    </row>
    <row r="14" spans="1:27" x14ac:dyDescent="0.2">
      <c r="A14">
        <v>9</v>
      </c>
      <c r="B14" s="21" t="s">
        <v>37</v>
      </c>
      <c r="C14" s="11">
        <v>261422</v>
      </c>
      <c r="D14" s="51"/>
      <c r="Z14" s="26"/>
      <c r="AA14" s="46"/>
    </row>
    <row r="15" spans="1:27" x14ac:dyDescent="0.2">
      <c r="A15">
        <v>10</v>
      </c>
      <c r="B15" s="21" t="s">
        <v>47</v>
      </c>
      <c r="C15" s="11">
        <v>240187</v>
      </c>
      <c r="D15" s="51">
        <f>C15/C64</f>
        <v>3.1435352812876891E-2</v>
      </c>
      <c r="Z15" s="26"/>
      <c r="AA15" s="46"/>
    </row>
    <row r="16" spans="1:27" x14ac:dyDescent="0.2">
      <c r="A16">
        <v>11</v>
      </c>
      <c r="B16" s="21" t="s">
        <v>29</v>
      </c>
      <c r="C16" s="11">
        <v>238562</v>
      </c>
      <c r="D16" s="51"/>
      <c r="Z16" s="26"/>
      <c r="AA16" s="46"/>
    </row>
    <row r="17" spans="1:27" x14ac:dyDescent="0.2">
      <c r="A17">
        <v>12</v>
      </c>
      <c r="B17" s="21" t="s">
        <v>24</v>
      </c>
      <c r="C17" s="11">
        <v>215333</v>
      </c>
      <c r="D17" s="51"/>
      <c r="Z17" s="26"/>
      <c r="AA17" s="46"/>
    </row>
    <row r="18" spans="1:27" x14ac:dyDescent="0.2">
      <c r="A18">
        <v>13</v>
      </c>
      <c r="B18" s="21" t="s">
        <v>76</v>
      </c>
      <c r="C18" s="11">
        <v>179062</v>
      </c>
      <c r="D18" s="51"/>
      <c r="Z18" s="26"/>
      <c r="AA18" s="46"/>
    </row>
    <row r="19" spans="1:27" x14ac:dyDescent="0.2">
      <c r="A19">
        <v>14</v>
      </c>
      <c r="B19" s="21" t="s">
        <v>17</v>
      </c>
      <c r="C19" s="11">
        <v>163854</v>
      </c>
      <c r="Z19" s="26"/>
      <c r="AA19" s="46"/>
    </row>
    <row r="20" spans="1:27" x14ac:dyDescent="0.2">
      <c r="A20">
        <v>15</v>
      </c>
      <c r="B20" s="21" t="s">
        <v>10</v>
      </c>
      <c r="C20" s="11">
        <v>160405</v>
      </c>
      <c r="Z20" s="26"/>
      <c r="AA20" s="46"/>
    </row>
    <row r="21" spans="1:27" x14ac:dyDescent="0.2">
      <c r="A21">
        <v>16</v>
      </c>
      <c r="B21" s="21" t="s">
        <v>26</v>
      </c>
      <c r="C21" s="11">
        <v>128517</v>
      </c>
      <c r="Z21" s="26"/>
      <c r="AA21" s="46"/>
    </row>
    <row r="22" spans="1:27" x14ac:dyDescent="0.2">
      <c r="A22">
        <v>17</v>
      </c>
      <c r="B22" s="21" t="s">
        <v>4</v>
      </c>
      <c r="C22" s="11">
        <v>124544</v>
      </c>
      <c r="Z22" s="26"/>
      <c r="AA22" s="46"/>
    </row>
    <row r="23" spans="1:27" x14ac:dyDescent="0.2">
      <c r="A23">
        <v>18</v>
      </c>
      <c r="B23" s="21" t="s">
        <v>35</v>
      </c>
      <c r="C23" s="11">
        <v>115963</v>
      </c>
      <c r="Z23" s="26"/>
      <c r="AA23" s="46"/>
    </row>
    <row r="24" spans="1:27" x14ac:dyDescent="0.2">
      <c r="A24">
        <v>19</v>
      </c>
      <c r="B24" s="21" t="s">
        <v>8</v>
      </c>
      <c r="C24" s="11">
        <v>106842</v>
      </c>
      <c r="Z24" s="26"/>
      <c r="AA24" s="46"/>
    </row>
    <row r="25" spans="1:27" x14ac:dyDescent="0.2">
      <c r="A25">
        <v>20</v>
      </c>
      <c r="B25" s="21" t="s">
        <v>54</v>
      </c>
      <c r="C25" s="11">
        <v>96901</v>
      </c>
      <c r="Z25" s="26"/>
      <c r="AA25" s="46"/>
    </row>
    <row r="26" spans="1:27" x14ac:dyDescent="0.2">
      <c r="A26">
        <v>21</v>
      </c>
      <c r="B26" s="21" t="s">
        <v>55</v>
      </c>
      <c r="C26" s="11">
        <v>86361</v>
      </c>
      <c r="Z26" s="26"/>
      <c r="AA26" s="46"/>
    </row>
    <row r="27" spans="1:27" x14ac:dyDescent="0.2">
      <c r="A27">
        <v>22</v>
      </c>
      <c r="B27" s="21" t="s">
        <v>41</v>
      </c>
      <c r="C27" s="11">
        <v>85937</v>
      </c>
      <c r="Z27" s="26"/>
      <c r="AA27" s="46"/>
    </row>
    <row r="28" spans="1:27" x14ac:dyDescent="0.2">
      <c r="A28">
        <v>23</v>
      </c>
      <c r="B28" s="21" t="s">
        <v>50</v>
      </c>
      <c r="C28" s="11">
        <v>83958</v>
      </c>
      <c r="Z28" s="26"/>
      <c r="AA28" s="46"/>
    </row>
    <row r="29" spans="1:27" x14ac:dyDescent="0.2">
      <c r="A29">
        <v>24</v>
      </c>
      <c r="B29" s="21" t="s">
        <v>27</v>
      </c>
      <c r="C29" s="11">
        <v>81727</v>
      </c>
      <c r="Z29" s="26"/>
      <c r="AA29" s="46"/>
    </row>
    <row r="30" spans="1:27" x14ac:dyDescent="0.2">
      <c r="A30">
        <v>25</v>
      </c>
      <c r="B30" s="21" t="s">
        <v>43</v>
      </c>
      <c r="C30" s="11">
        <v>79602</v>
      </c>
      <c r="Z30" s="26"/>
      <c r="AA30" s="46"/>
    </row>
    <row r="31" spans="1:27" x14ac:dyDescent="0.2">
      <c r="A31">
        <v>26</v>
      </c>
      <c r="B31" s="21" t="s">
        <v>6</v>
      </c>
      <c r="C31" s="11">
        <v>78794</v>
      </c>
      <c r="Z31" s="26"/>
      <c r="AA31" s="46"/>
    </row>
    <row r="32" spans="1:27" x14ac:dyDescent="0.2">
      <c r="A32">
        <v>27</v>
      </c>
      <c r="B32" s="21" t="s">
        <v>33</v>
      </c>
      <c r="C32" s="11">
        <v>77933</v>
      </c>
      <c r="Z32" s="26"/>
      <c r="AA32" s="46"/>
    </row>
    <row r="33" spans="1:27" x14ac:dyDescent="0.2">
      <c r="A33">
        <v>28</v>
      </c>
      <c r="B33" s="26" t="s">
        <v>40</v>
      </c>
      <c r="C33" s="11">
        <v>74398</v>
      </c>
      <c r="Z33" s="26"/>
      <c r="AA33" s="46"/>
    </row>
    <row r="34" spans="1:27" x14ac:dyDescent="0.2">
      <c r="A34">
        <v>29</v>
      </c>
      <c r="B34" s="21" t="s">
        <v>52</v>
      </c>
      <c r="C34" s="11">
        <v>65601</v>
      </c>
      <c r="Z34" s="26"/>
      <c r="AA34" s="46"/>
    </row>
    <row r="35" spans="1:27" x14ac:dyDescent="0.2">
      <c r="A35">
        <v>30</v>
      </c>
      <c r="B35" s="21" t="s">
        <v>32</v>
      </c>
      <c r="C35" s="11">
        <v>61187</v>
      </c>
      <c r="Z35" s="26"/>
      <c r="AA35" s="46"/>
    </row>
    <row r="36" spans="1:27" x14ac:dyDescent="0.2">
      <c r="A36">
        <v>31</v>
      </c>
      <c r="B36" s="21" t="s">
        <v>38</v>
      </c>
      <c r="C36" s="11">
        <v>59535</v>
      </c>
      <c r="Z36" s="26"/>
      <c r="AA36" s="46"/>
    </row>
    <row r="37" spans="1:27" x14ac:dyDescent="0.2">
      <c r="A37">
        <v>32</v>
      </c>
      <c r="B37" s="21" t="s">
        <v>39</v>
      </c>
      <c r="C37" s="11">
        <v>58421</v>
      </c>
      <c r="Z37" s="26"/>
      <c r="AA37" s="46"/>
    </row>
    <row r="38" spans="1:27" x14ac:dyDescent="0.2">
      <c r="A38">
        <v>33</v>
      </c>
      <c r="B38" s="21" t="s">
        <v>42</v>
      </c>
      <c r="C38" s="11">
        <v>57230</v>
      </c>
      <c r="Z38" s="26"/>
      <c r="AA38" s="46"/>
    </row>
    <row r="39" spans="1:27" x14ac:dyDescent="0.2">
      <c r="A39">
        <v>34</v>
      </c>
      <c r="B39" s="21" t="s">
        <v>13</v>
      </c>
      <c r="C39" s="11">
        <v>47603</v>
      </c>
      <c r="Z39" s="26"/>
      <c r="AA39" s="46"/>
    </row>
    <row r="40" spans="1:27" x14ac:dyDescent="0.2">
      <c r="A40">
        <v>35</v>
      </c>
      <c r="B40" s="20" t="s">
        <v>58</v>
      </c>
      <c r="C40" s="11">
        <v>46365</v>
      </c>
      <c r="Z40" s="15"/>
      <c r="AA40" s="46"/>
    </row>
    <row r="41" spans="1:27" x14ac:dyDescent="0.2">
      <c r="A41">
        <v>36</v>
      </c>
      <c r="B41" s="21" t="s">
        <v>23</v>
      </c>
      <c r="C41" s="11">
        <v>43963</v>
      </c>
      <c r="Z41" s="26"/>
      <c r="AA41" s="46"/>
    </row>
    <row r="42" spans="1:27" x14ac:dyDescent="0.2">
      <c r="A42">
        <v>37</v>
      </c>
      <c r="B42" s="21" t="s">
        <v>51</v>
      </c>
      <c r="C42" s="11">
        <v>42884</v>
      </c>
      <c r="Z42" s="26"/>
      <c r="AA42" s="46"/>
    </row>
    <row r="43" spans="1:27" x14ac:dyDescent="0.2">
      <c r="A43">
        <v>38</v>
      </c>
      <c r="B43" s="21" t="s">
        <v>46</v>
      </c>
      <c r="C43" s="11">
        <v>37681</v>
      </c>
      <c r="Z43" s="26"/>
      <c r="AA43" s="46"/>
    </row>
    <row r="44" spans="1:27" x14ac:dyDescent="0.2">
      <c r="A44">
        <v>39</v>
      </c>
      <c r="B44" s="21" t="s">
        <v>34</v>
      </c>
      <c r="C44" s="11">
        <v>34452</v>
      </c>
      <c r="Z44" s="26"/>
      <c r="AA44" s="46"/>
    </row>
    <row r="45" spans="1:27" x14ac:dyDescent="0.2">
      <c r="A45">
        <v>40</v>
      </c>
      <c r="B45" s="21" t="s">
        <v>28</v>
      </c>
      <c r="C45" s="11">
        <v>31361</v>
      </c>
      <c r="Z45" s="26"/>
      <c r="AA45" s="46"/>
    </row>
    <row r="46" spans="1:27" x14ac:dyDescent="0.2">
      <c r="A46">
        <v>41</v>
      </c>
      <c r="B46" s="21" t="s">
        <v>53</v>
      </c>
      <c r="C46" s="11">
        <v>24978</v>
      </c>
      <c r="Z46" s="26"/>
      <c r="AA46" s="46"/>
    </row>
    <row r="47" spans="1:27" x14ac:dyDescent="0.2">
      <c r="A47">
        <v>42</v>
      </c>
      <c r="B47" s="21" t="s">
        <v>15</v>
      </c>
      <c r="C47" s="11">
        <v>20191</v>
      </c>
      <c r="Z47" s="26"/>
      <c r="AA47" s="46"/>
    </row>
    <row r="48" spans="1:27" x14ac:dyDescent="0.2">
      <c r="A48">
        <v>43</v>
      </c>
      <c r="B48" s="21" t="s">
        <v>25</v>
      </c>
      <c r="C48" s="11">
        <v>17334</v>
      </c>
      <c r="Z48" s="26"/>
      <c r="AA48" s="46"/>
    </row>
    <row r="49" spans="1:27" ht="25.5" x14ac:dyDescent="0.2">
      <c r="A49">
        <v>44</v>
      </c>
      <c r="B49" s="21" t="s">
        <v>3</v>
      </c>
      <c r="C49" s="11">
        <v>13262</v>
      </c>
      <c r="Z49" s="26"/>
      <c r="AA49" s="46"/>
    </row>
    <row r="50" spans="1:27" ht="25.5" x14ac:dyDescent="0.2">
      <c r="A50">
        <v>45</v>
      </c>
      <c r="B50" s="21" t="s">
        <v>57</v>
      </c>
      <c r="C50" s="11">
        <v>9344</v>
      </c>
      <c r="I50" s="32"/>
      <c r="J50" s="60"/>
      <c r="Z50" s="26"/>
      <c r="AA50" s="46"/>
    </row>
    <row r="51" spans="1:27" x14ac:dyDescent="0.2">
      <c r="A51">
        <v>46</v>
      </c>
      <c r="B51" s="21" t="s">
        <v>18</v>
      </c>
      <c r="C51" s="11">
        <v>8185</v>
      </c>
      <c r="I51" s="32"/>
      <c r="J51" s="68"/>
      <c r="Z51" s="26"/>
      <c r="AA51" s="46"/>
    </row>
    <row r="52" spans="1:27" x14ac:dyDescent="0.2">
      <c r="A52">
        <v>47</v>
      </c>
      <c r="B52" s="21" t="s">
        <v>20</v>
      </c>
      <c r="C52" s="11">
        <v>7781</v>
      </c>
      <c r="Z52" s="26"/>
      <c r="AA52" s="46"/>
    </row>
    <row r="53" spans="1:27" x14ac:dyDescent="0.2">
      <c r="A53">
        <v>48</v>
      </c>
      <c r="B53" s="21" t="s">
        <v>7</v>
      </c>
      <c r="C53" s="11">
        <v>7699</v>
      </c>
      <c r="Z53" s="26"/>
      <c r="AA53" s="46"/>
    </row>
    <row r="54" spans="1:27" x14ac:dyDescent="0.2">
      <c r="A54">
        <v>49</v>
      </c>
      <c r="B54" s="21" t="s">
        <v>45</v>
      </c>
      <c r="C54" s="11">
        <v>7234</v>
      </c>
      <c r="Z54" s="26"/>
      <c r="AA54" s="46"/>
    </row>
    <row r="55" spans="1:27" x14ac:dyDescent="0.2">
      <c r="A55">
        <v>50</v>
      </c>
      <c r="B55" s="21" t="s">
        <v>49</v>
      </c>
      <c r="C55" s="11">
        <v>6839</v>
      </c>
      <c r="Z55" s="26"/>
      <c r="AA55" s="46"/>
    </row>
    <row r="56" spans="1:27" x14ac:dyDescent="0.2">
      <c r="A56">
        <v>51</v>
      </c>
      <c r="B56" s="21" t="s">
        <v>56</v>
      </c>
      <c r="C56" s="11">
        <v>6614</v>
      </c>
      <c r="Z56" s="26"/>
      <c r="AA56" s="46"/>
    </row>
    <row r="57" spans="1:27" x14ac:dyDescent="0.2">
      <c r="A57">
        <v>52</v>
      </c>
      <c r="B57" s="21" t="s">
        <v>14</v>
      </c>
      <c r="C57" s="11">
        <v>6462</v>
      </c>
      <c r="Z57" s="26"/>
      <c r="AA57" s="46"/>
    </row>
    <row r="58" spans="1:27" x14ac:dyDescent="0.2">
      <c r="A58">
        <v>53</v>
      </c>
      <c r="B58" s="21" t="s">
        <v>19</v>
      </c>
      <c r="C58" s="11">
        <v>6273</v>
      </c>
      <c r="Z58" s="26"/>
      <c r="AA58" s="46"/>
    </row>
    <row r="59" spans="1:27" x14ac:dyDescent="0.2">
      <c r="A59">
        <v>54</v>
      </c>
      <c r="B59" s="21" t="s">
        <v>22</v>
      </c>
      <c r="C59" s="11">
        <v>5671</v>
      </c>
      <c r="Z59" s="26"/>
      <c r="AA59" s="46"/>
    </row>
    <row r="60" spans="1:27" ht="25.5" x14ac:dyDescent="0.2">
      <c r="A60">
        <v>55</v>
      </c>
      <c r="B60" s="21" t="s">
        <v>48</v>
      </c>
      <c r="C60" s="11">
        <v>5420</v>
      </c>
      <c r="Z60" s="26"/>
      <c r="AA60" s="46"/>
    </row>
    <row r="61" spans="1:27" x14ac:dyDescent="0.2">
      <c r="A61">
        <v>56</v>
      </c>
      <c r="B61" s="21" t="s">
        <v>16</v>
      </c>
      <c r="C61" s="11">
        <v>4149</v>
      </c>
      <c r="Z61" s="26"/>
      <c r="AA61" s="46"/>
    </row>
    <row r="62" spans="1:27" x14ac:dyDescent="0.2">
      <c r="A62">
        <v>57</v>
      </c>
      <c r="B62" s="21" t="s">
        <v>21</v>
      </c>
      <c r="C62" s="11">
        <v>1833</v>
      </c>
      <c r="Z62" s="26"/>
      <c r="AA62" s="46"/>
    </row>
    <row r="63" spans="1:27" x14ac:dyDescent="0.2">
      <c r="A63">
        <v>58</v>
      </c>
      <c r="B63" s="21" t="s">
        <v>44</v>
      </c>
      <c r="C63" s="11">
        <v>1690</v>
      </c>
      <c r="D63" s="69">
        <f>C63/C64</f>
        <v>2.2118493612794174E-4</v>
      </c>
      <c r="Z63" s="26"/>
      <c r="AA63" s="46"/>
    </row>
    <row r="64" spans="1:27" x14ac:dyDescent="0.2">
      <c r="C64" s="32">
        <f>SUM(C6:C63)</f>
        <v>7640665</v>
      </c>
    </row>
    <row r="68" spans="1:2" ht="15.75" x14ac:dyDescent="0.25">
      <c r="A68" s="33" t="s">
        <v>80</v>
      </c>
    </row>
    <row r="71" spans="1:2" x14ac:dyDescent="0.2">
      <c r="B71" s="48"/>
    </row>
    <row r="72" spans="1:2" x14ac:dyDescent="0.2">
      <c r="B72" s="26"/>
    </row>
    <row r="73" spans="1:2" x14ac:dyDescent="0.2">
      <c r="B73" s="26"/>
    </row>
    <row r="74" spans="1:2" x14ac:dyDescent="0.2">
      <c r="B74" s="26"/>
    </row>
    <row r="75" spans="1:2" x14ac:dyDescent="0.2">
      <c r="B75" s="26"/>
    </row>
    <row r="76" spans="1:2" x14ac:dyDescent="0.2">
      <c r="B76" s="26"/>
    </row>
    <row r="77" spans="1:2" x14ac:dyDescent="0.2">
      <c r="B77" s="15"/>
    </row>
    <row r="78" spans="1:2" x14ac:dyDescent="0.2">
      <c r="B78" s="26"/>
    </row>
    <row r="79" spans="1:2" x14ac:dyDescent="0.2">
      <c r="B79" s="26"/>
    </row>
    <row r="80" spans="1:2" x14ac:dyDescent="0.2">
      <c r="B80" s="26"/>
    </row>
    <row r="81" spans="2:2" x14ac:dyDescent="0.2">
      <c r="B81" s="26"/>
    </row>
    <row r="82" spans="2:2" x14ac:dyDescent="0.2">
      <c r="B82" s="26"/>
    </row>
    <row r="83" spans="2:2" x14ac:dyDescent="0.2">
      <c r="B83" s="26"/>
    </row>
    <row r="84" spans="2:2" x14ac:dyDescent="0.2">
      <c r="B84" s="26"/>
    </row>
    <row r="85" spans="2:2" x14ac:dyDescent="0.2">
      <c r="B85" s="26"/>
    </row>
    <row r="86" spans="2:2" x14ac:dyDescent="0.2">
      <c r="B86" s="26"/>
    </row>
    <row r="87" spans="2:2" x14ac:dyDescent="0.2">
      <c r="B87" s="26"/>
    </row>
    <row r="88" spans="2:2" x14ac:dyDescent="0.2">
      <c r="B88" s="26"/>
    </row>
    <row r="89" spans="2:2" x14ac:dyDescent="0.2">
      <c r="B89" s="26"/>
    </row>
    <row r="90" spans="2:2" x14ac:dyDescent="0.2">
      <c r="B90" s="26"/>
    </row>
    <row r="91" spans="2:2" x14ac:dyDescent="0.2">
      <c r="B91" s="26"/>
    </row>
    <row r="92" spans="2:2" x14ac:dyDescent="0.2">
      <c r="B92" s="26"/>
    </row>
    <row r="93" spans="2:2" x14ac:dyDescent="0.2">
      <c r="B93" s="26"/>
    </row>
    <row r="94" spans="2:2" x14ac:dyDescent="0.2">
      <c r="B94" s="26"/>
    </row>
    <row r="95" spans="2:2" x14ac:dyDescent="0.2">
      <c r="B95" s="26"/>
    </row>
    <row r="96" spans="2:2" x14ac:dyDescent="0.2">
      <c r="B96" s="26"/>
    </row>
    <row r="97" spans="2:2" x14ac:dyDescent="0.2">
      <c r="B97" s="26"/>
    </row>
    <row r="98" spans="2:2" x14ac:dyDescent="0.2">
      <c r="B98" s="26"/>
    </row>
    <row r="99" spans="2:2" x14ac:dyDescent="0.2">
      <c r="B99" s="26"/>
    </row>
    <row r="100" spans="2:2" x14ac:dyDescent="0.2">
      <c r="B100" s="26"/>
    </row>
    <row r="101" spans="2:2" x14ac:dyDescent="0.2">
      <c r="B101" s="26"/>
    </row>
    <row r="102" spans="2:2" x14ac:dyDescent="0.2">
      <c r="B102" s="26"/>
    </row>
    <row r="103" spans="2:2" x14ac:dyDescent="0.2">
      <c r="B103" s="26"/>
    </row>
    <row r="104" spans="2:2" x14ac:dyDescent="0.2">
      <c r="B104" s="26"/>
    </row>
    <row r="105" spans="2:2" x14ac:dyDescent="0.2">
      <c r="B105" s="15"/>
    </row>
    <row r="106" spans="2:2" x14ac:dyDescent="0.2">
      <c r="B106" s="26"/>
    </row>
    <row r="107" spans="2:2" x14ac:dyDescent="0.2">
      <c r="B107" s="26"/>
    </row>
    <row r="108" spans="2:2" x14ac:dyDescent="0.2">
      <c r="B108" s="26"/>
    </row>
    <row r="109" spans="2:2" x14ac:dyDescent="0.2">
      <c r="B109" s="26"/>
    </row>
    <row r="110" spans="2:2" x14ac:dyDescent="0.2">
      <c r="B110" s="26"/>
    </row>
    <row r="111" spans="2:2" x14ac:dyDescent="0.2">
      <c r="B111" s="26"/>
    </row>
    <row r="112" spans="2:2" x14ac:dyDescent="0.2">
      <c r="B112" s="26"/>
    </row>
    <row r="113" spans="2:2" x14ac:dyDescent="0.2">
      <c r="B113" s="26"/>
    </row>
    <row r="114" spans="2:2" x14ac:dyDescent="0.2">
      <c r="B114" s="26"/>
    </row>
    <row r="115" spans="2:2" x14ac:dyDescent="0.2">
      <c r="B115" s="26"/>
    </row>
    <row r="116" spans="2:2" x14ac:dyDescent="0.2">
      <c r="B116" s="26"/>
    </row>
    <row r="117" spans="2:2" x14ac:dyDescent="0.2">
      <c r="B117" s="26"/>
    </row>
    <row r="118" spans="2:2" x14ac:dyDescent="0.2">
      <c r="B118" s="26"/>
    </row>
    <row r="119" spans="2:2" x14ac:dyDescent="0.2">
      <c r="B119" s="26"/>
    </row>
    <row r="120" spans="2:2" x14ac:dyDescent="0.2">
      <c r="B120" s="26"/>
    </row>
    <row r="121" spans="2:2" x14ac:dyDescent="0.2">
      <c r="B121" s="26"/>
    </row>
    <row r="122" spans="2:2" x14ac:dyDescent="0.2">
      <c r="B122" s="26"/>
    </row>
    <row r="123" spans="2:2" x14ac:dyDescent="0.2">
      <c r="B123" s="26"/>
    </row>
    <row r="124" spans="2:2" x14ac:dyDescent="0.2">
      <c r="B124" s="26"/>
    </row>
    <row r="125" spans="2:2" x14ac:dyDescent="0.2">
      <c r="B125" s="26"/>
    </row>
    <row r="126" spans="2:2" x14ac:dyDescent="0.2">
      <c r="B126" s="26"/>
    </row>
    <row r="127" spans="2:2" x14ac:dyDescent="0.2">
      <c r="B127" s="26"/>
    </row>
    <row r="128" spans="2:2" x14ac:dyDescent="0.2">
      <c r="B128" s="26"/>
    </row>
    <row r="129" spans="2:2" x14ac:dyDescent="0.2">
      <c r="B129" s="26"/>
    </row>
  </sheetData>
  <sortState ref="Z6:AA63">
    <sortCondition descending="1" ref="AA6:AA63"/>
  </sortState>
  <phoneticPr fontId="0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AF55"/>
  <sheetViews>
    <sheetView zoomScale="87" zoomScaleNormal="87" workbookViewId="0">
      <selection activeCell="Y5" sqref="Y5"/>
    </sheetView>
  </sheetViews>
  <sheetFormatPr defaultColWidth="8.85546875" defaultRowHeight="12.75" x14ac:dyDescent="0.2"/>
  <cols>
    <col min="1" max="1" width="21.42578125" customWidth="1"/>
    <col min="2" max="5" width="7.42578125" customWidth="1"/>
    <col min="6" max="13" width="7.42578125" bestFit="1" customWidth="1"/>
    <col min="14" max="15" width="7.42578125" customWidth="1"/>
    <col min="16" max="16" width="7.85546875" customWidth="1"/>
    <col min="17" max="18" width="8.28515625" customWidth="1"/>
    <col min="19" max="21" width="7.42578125" customWidth="1"/>
    <col min="22" max="23" width="8.5703125" customWidth="1"/>
    <col min="24" max="24" width="11.5703125" customWidth="1"/>
    <col min="30" max="30" width="4.7109375" customWidth="1"/>
    <col min="31" max="31" width="16.42578125" customWidth="1"/>
    <col min="32" max="32" width="13.85546875" customWidth="1"/>
  </cols>
  <sheetData>
    <row r="2" spans="1:32" x14ac:dyDescent="0.2">
      <c r="A2" s="6" t="s">
        <v>74</v>
      </c>
    </row>
    <row r="4" spans="1:32" x14ac:dyDescent="0.2">
      <c r="A4" s="1"/>
      <c r="B4" s="2">
        <v>2000</v>
      </c>
      <c r="C4" s="2">
        <v>2001</v>
      </c>
      <c r="D4" s="2">
        <v>2002</v>
      </c>
      <c r="E4" s="2">
        <v>2003</v>
      </c>
      <c r="F4" s="2">
        <v>2004</v>
      </c>
      <c r="G4" s="2">
        <v>2005</v>
      </c>
      <c r="H4" s="2">
        <v>2006</v>
      </c>
      <c r="I4" s="2">
        <v>2007</v>
      </c>
      <c r="J4" s="2">
        <v>2008</v>
      </c>
      <c r="K4" s="2">
        <v>2009</v>
      </c>
      <c r="L4" s="2">
        <v>2010</v>
      </c>
      <c r="M4" s="2">
        <v>2011</v>
      </c>
      <c r="N4" s="2">
        <v>2012</v>
      </c>
      <c r="O4" s="2">
        <v>2013</v>
      </c>
      <c r="P4" s="2">
        <v>2014</v>
      </c>
      <c r="Q4" s="2">
        <v>2015</v>
      </c>
      <c r="R4" s="2">
        <v>2016</v>
      </c>
      <c r="S4" s="2">
        <v>2017</v>
      </c>
      <c r="T4" s="2">
        <v>2018</v>
      </c>
      <c r="U4" s="2">
        <v>2019</v>
      </c>
      <c r="V4" s="2">
        <v>2020</v>
      </c>
      <c r="W4" s="2">
        <v>2021</v>
      </c>
      <c r="X4" s="27" t="s">
        <v>59</v>
      </c>
      <c r="AE4" s="53" t="s">
        <v>90</v>
      </c>
      <c r="AF4" s="58" t="s">
        <v>91</v>
      </c>
    </row>
    <row r="5" spans="1:32" ht="16.5" customHeight="1" x14ac:dyDescent="0.25">
      <c r="A5" s="27" t="s">
        <v>59</v>
      </c>
      <c r="B5" s="3">
        <f>SUM(B6:B13)</f>
        <v>224016</v>
      </c>
      <c r="C5" s="3">
        <f t="shared" ref="C5:U5" si="0">SUM(C6:C13)</f>
        <v>98946</v>
      </c>
      <c r="D5" s="3">
        <f t="shared" si="0"/>
        <v>122861</v>
      </c>
      <c r="E5" s="3">
        <f t="shared" si="0"/>
        <v>157692</v>
      </c>
      <c r="F5" s="3">
        <f t="shared" si="0"/>
        <v>165306</v>
      </c>
      <c r="G5" s="3">
        <f t="shared" si="0"/>
        <v>197216</v>
      </c>
      <c r="H5" s="3">
        <f t="shared" si="0"/>
        <v>202357</v>
      </c>
      <c r="I5" s="3">
        <f t="shared" si="0"/>
        <v>230080</v>
      </c>
      <c r="J5" s="3">
        <f t="shared" si="0"/>
        <v>254957</v>
      </c>
      <c r="K5" s="3">
        <f t="shared" si="0"/>
        <v>259204</v>
      </c>
      <c r="L5" s="3">
        <f t="shared" si="0"/>
        <v>261696</v>
      </c>
      <c r="M5" s="3">
        <f t="shared" si="0"/>
        <v>327471</v>
      </c>
      <c r="N5" s="3">
        <f t="shared" si="0"/>
        <v>351359</v>
      </c>
      <c r="O5" s="3">
        <f t="shared" si="0"/>
        <v>399680</v>
      </c>
      <c r="P5" s="3">
        <f t="shared" si="0"/>
        <v>425314</v>
      </c>
      <c r="Q5" s="3">
        <f t="shared" si="0"/>
        <v>485530</v>
      </c>
      <c r="R5" s="3">
        <f t="shared" si="0"/>
        <v>510484</v>
      </c>
      <c r="S5" s="3">
        <f t="shared" si="0"/>
        <v>630594</v>
      </c>
      <c r="T5" s="3">
        <f t="shared" si="0"/>
        <v>707345</v>
      </c>
      <c r="U5" s="3">
        <f t="shared" si="0"/>
        <v>757593</v>
      </c>
      <c r="V5" s="3">
        <v>118206</v>
      </c>
      <c r="W5" s="3">
        <v>293963</v>
      </c>
      <c r="X5" s="31">
        <f>SUM(B5:W5)</f>
        <v>7181870</v>
      </c>
      <c r="AB5" s="52"/>
      <c r="AE5" s="54" t="s">
        <v>82</v>
      </c>
      <c r="AF5" s="55">
        <v>200359</v>
      </c>
    </row>
    <row r="6" spans="1:32" ht="15" x14ac:dyDescent="0.25">
      <c r="A6" s="27" t="s">
        <v>65</v>
      </c>
      <c r="B6" s="4">
        <v>13141</v>
      </c>
      <c r="C6" s="4">
        <v>5364</v>
      </c>
      <c r="D6" s="5">
        <v>3624</v>
      </c>
      <c r="E6" s="5">
        <v>3323</v>
      </c>
      <c r="F6" s="5">
        <v>3208</v>
      </c>
      <c r="G6" s="5">
        <v>3332</v>
      </c>
      <c r="H6" s="5">
        <v>3894</v>
      </c>
      <c r="I6" s="29">
        <v>3795</v>
      </c>
      <c r="J6" s="29">
        <v>4599</v>
      </c>
      <c r="K6" s="29">
        <v>5385</v>
      </c>
      <c r="L6" s="29">
        <v>6406</v>
      </c>
      <c r="M6" s="29">
        <v>8539</v>
      </c>
      <c r="N6" s="29">
        <v>11396</v>
      </c>
      <c r="O6" s="29">
        <v>13076</v>
      </c>
      <c r="P6" s="29">
        <v>15200</v>
      </c>
      <c r="Q6" s="29">
        <v>16327</v>
      </c>
      <c r="R6" s="29">
        <v>17689</v>
      </c>
      <c r="S6" s="29">
        <v>18112</v>
      </c>
      <c r="T6" s="29">
        <v>17416</v>
      </c>
      <c r="U6" s="29">
        <v>16219</v>
      </c>
      <c r="V6" s="29">
        <v>1903</v>
      </c>
      <c r="W6" s="29">
        <v>8411</v>
      </c>
      <c r="X6" s="31">
        <f t="shared" ref="X6:X13" si="1">SUM(B6:W6)</f>
        <v>200359</v>
      </c>
      <c r="AB6" s="52"/>
      <c r="AE6" s="54" t="s">
        <v>84</v>
      </c>
      <c r="AF6" s="55">
        <v>128086</v>
      </c>
    </row>
    <row r="7" spans="1:32" ht="15" x14ac:dyDescent="0.25">
      <c r="A7" s="27" t="s">
        <v>66</v>
      </c>
      <c r="B7" s="4">
        <v>1240</v>
      </c>
      <c r="C7" s="4">
        <v>1075</v>
      </c>
      <c r="D7" s="5">
        <v>1714</v>
      </c>
      <c r="E7" s="5">
        <v>1995</v>
      </c>
      <c r="F7" s="5">
        <v>2330</v>
      </c>
      <c r="G7" s="5">
        <v>2302</v>
      </c>
      <c r="H7" s="5">
        <v>3079</v>
      </c>
      <c r="I7" s="29">
        <v>3792</v>
      </c>
      <c r="J7" s="29">
        <v>4509</v>
      </c>
      <c r="K7" s="29">
        <v>4545</v>
      </c>
      <c r="L7" s="29">
        <v>4591</v>
      </c>
      <c r="M7" s="29">
        <v>5667</v>
      </c>
      <c r="N7" s="29">
        <v>6590</v>
      </c>
      <c r="O7" s="29">
        <v>7165</v>
      </c>
      <c r="P7" s="29">
        <v>8729</v>
      </c>
      <c r="Q7" s="29">
        <v>9156</v>
      </c>
      <c r="R7" s="29">
        <v>9925</v>
      </c>
      <c r="S7" s="29">
        <v>11828</v>
      </c>
      <c r="T7" s="29">
        <v>13864</v>
      </c>
      <c r="U7" s="29">
        <v>14420</v>
      </c>
      <c r="V7" s="29">
        <v>3089</v>
      </c>
      <c r="W7" s="29">
        <v>6481</v>
      </c>
      <c r="X7" s="31">
        <f t="shared" si="1"/>
        <v>128086</v>
      </c>
      <c r="AB7" s="52"/>
      <c r="AE7" s="54" t="s">
        <v>85</v>
      </c>
      <c r="AF7" s="55">
        <v>2321454</v>
      </c>
    </row>
    <row r="8" spans="1:32" ht="15" x14ac:dyDescent="0.25">
      <c r="A8" s="27" t="s">
        <v>64</v>
      </c>
      <c r="B8" s="4">
        <v>77500</v>
      </c>
      <c r="C8" s="4">
        <v>15501</v>
      </c>
      <c r="D8" s="5">
        <v>34234</v>
      </c>
      <c r="E8" s="5">
        <v>51551</v>
      </c>
      <c r="F8" s="5">
        <v>53497</v>
      </c>
      <c r="G8" s="5">
        <v>66226</v>
      </c>
      <c r="H8" s="5">
        <v>72258</v>
      </c>
      <c r="I8" s="29">
        <v>80003</v>
      </c>
      <c r="J8" s="29">
        <v>83007</v>
      </c>
      <c r="K8" s="29">
        <v>87353</v>
      </c>
      <c r="L8" s="29">
        <v>79934</v>
      </c>
      <c r="M8" s="29">
        <v>101869</v>
      </c>
      <c r="N8" s="29">
        <v>110469</v>
      </c>
      <c r="O8" s="29">
        <v>134806</v>
      </c>
      <c r="P8" s="29">
        <v>144227</v>
      </c>
      <c r="Q8" s="29">
        <v>161420</v>
      </c>
      <c r="R8" s="29">
        <v>170987</v>
      </c>
      <c r="S8" s="29">
        <v>204465</v>
      </c>
      <c r="T8" s="29">
        <v>238615</v>
      </c>
      <c r="U8" s="29">
        <v>251668</v>
      </c>
      <c r="V8" s="29">
        <v>22431</v>
      </c>
      <c r="W8" s="29">
        <v>79433</v>
      </c>
      <c r="X8" s="31">
        <f t="shared" si="1"/>
        <v>2321454</v>
      </c>
      <c r="AB8" s="52"/>
      <c r="AE8" s="54" t="s">
        <v>86</v>
      </c>
      <c r="AF8" s="55">
        <v>688094</v>
      </c>
    </row>
    <row r="9" spans="1:32" ht="15" x14ac:dyDescent="0.25">
      <c r="A9" s="27" t="s">
        <v>62</v>
      </c>
      <c r="B9" s="4">
        <v>5268</v>
      </c>
      <c r="C9" s="4">
        <v>6927</v>
      </c>
      <c r="D9" s="5">
        <v>5006</v>
      </c>
      <c r="E9" s="5">
        <v>7792</v>
      </c>
      <c r="F9" s="5">
        <v>9559</v>
      </c>
      <c r="G9" s="5">
        <v>16518</v>
      </c>
      <c r="H9" s="5">
        <v>12696</v>
      </c>
      <c r="I9" s="29">
        <v>21399</v>
      </c>
      <c r="J9" s="29">
        <v>21139</v>
      </c>
      <c r="K9" s="29">
        <v>22582</v>
      </c>
      <c r="L9" s="29">
        <v>25453</v>
      </c>
      <c r="M9" s="29">
        <v>50204</v>
      </c>
      <c r="N9" s="29">
        <v>48217</v>
      </c>
      <c r="O9" s="29">
        <v>50005</v>
      </c>
      <c r="P9" s="29">
        <v>50636</v>
      </c>
      <c r="Q9" s="29">
        <v>51185</v>
      </c>
      <c r="R9" s="29">
        <v>52185</v>
      </c>
      <c r="S9" s="29">
        <v>58628</v>
      </c>
      <c r="T9" s="29">
        <v>55202</v>
      </c>
      <c r="U9" s="29">
        <v>70773</v>
      </c>
      <c r="V9" s="29">
        <v>16514</v>
      </c>
      <c r="W9" s="29">
        <v>30206</v>
      </c>
      <c r="X9" s="31">
        <f t="shared" si="1"/>
        <v>688094</v>
      </c>
      <c r="AB9" s="52"/>
      <c r="AE9" s="54" t="s">
        <v>83</v>
      </c>
      <c r="AF9" s="55">
        <v>339861</v>
      </c>
    </row>
    <row r="10" spans="1:32" ht="15" x14ac:dyDescent="0.25">
      <c r="A10" s="27" t="s">
        <v>60</v>
      </c>
      <c r="B10" s="4">
        <v>9435</v>
      </c>
      <c r="C10" s="4">
        <v>4695</v>
      </c>
      <c r="D10" s="5">
        <v>6464</v>
      </c>
      <c r="E10" s="5">
        <v>9225</v>
      </c>
      <c r="F10" s="5">
        <v>11238</v>
      </c>
      <c r="G10" s="5">
        <v>12550</v>
      </c>
      <c r="H10" s="5">
        <v>12472</v>
      </c>
      <c r="I10" s="29">
        <v>13025</v>
      </c>
      <c r="J10" s="29">
        <v>13286</v>
      </c>
      <c r="K10" s="29">
        <v>11838</v>
      </c>
      <c r="L10" s="29">
        <v>14166</v>
      </c>
      <c r="M10" s="29">
        <v>15085</v>
      </c>
      <c r="N10" s="29">
        <v>19632</v>
      </c>
      <c r="O10" s="29">
        <v>20677</v>
      </c>
      <c r="P10" s="29">
        <v>20994</v>
      </c>
      <c r="Q10" s="29">
        <v>21572</v>
      </c>
      <c r="R10" s="29">
        <v>21343</v>
      </c>
      <c r="S10" s="29">
        <v>25475</v>
      </c>
      <c r="T10" s="29">
        <v>32009</v>
      </c>
      <c r="U10" s="29">
        <v>30665</v>
      </c>
      <c r="V10" s="29">
        <v>4537</v>
      </c>
      <c r="W10" s="29">
        <v>9478</v>
      </c>
      <c r="X10" s="31">
        <f t="shared" si="1"/>
        <v>339861</v>
      </c>
      <c r="AB10" s="52"/>
      <c r="AE10" s="54" t="s">
        <v>87</v>
      </c>
      <c r="AF10" s="55">
        <v>272193</v>
      </c>
    </row>
    <row r="11" spans="1:32" ht="15" x14ac:dyDescent="0.25">
      <c r="A11" s="27" t="s">
        <v>63</v>
      </c>
      <c r="B11" s="4">
        <v>16765</v>
      </c>
      <c r="C11" s="4">
        <v>6236</v>
      </c>
      <c r="D11" s="5">
        <v>5013</v>
      </c>
      <c r="E11" s="5">
        <v>4898</v>
      </c>
      <c r="F11" s="5">
        <v>7529</v>
      </c>
      <c r="G11" s="5">
        <v>8506</v>
      </c>
      <c r="H11" s="5">
        <v>9185</v>
      </c>
      <c r="I11" s="29">
        <v>8014</v>
      </c>
      <c r="J11" s="29">
        <v>9222</v>
      </c>
      <c r="K11" s="29">
        <v>14096</v>
      </c>
      <c r="L11" s="29">
        <v>14478</v>
      </c>
      <c r="M11" s="29">
        <v>12957</v>
      </c>
      <c r="N11" s="29">
        <v>12786</v>
      </c>
      <c r="O11" s="29">
        <v>15332</v>
      </c>
      <c r="P11" s="29">
        <v>13257</v>
      </c>
      <c r="Q11" s="29">
        <v>15635</v>
      </c>
      <c r="R11" s="29">
        <v>13513</v>
      </c>
      <c r="S11" s="29">
        <v>15974</v>
      </c>
      <c r="T11" s="29">
        <v>20289</v>
      </c>
      <c r="U11" s="29">
        <v>23434</v>
      </c>
      <c r="V11" s="29">
        <v>10338</v>
      </c>
      <c r="W11" s="29">
        <v>14736</v>
      </c>
      <c r="X11" s="31">
        <f t="shared" si="1"/>
        <v>272193</v>
      </c>
      <c r="AB11" s="52"/>
      <c r="AE11" s="54" t="s">
        <v>88</v>
      </c>
      <c r="AF11" s="55">
        <v>79615</v>
      </c>
    </row>
    <row r="12" spans="1:32" ht="12.75" customHeight="1" x14ac:dyDescent="0.25">
      <c r="A12" s="27" t="s">
        <v>61</v>
      </c>
      <c r="B12" s="4">
        <v>5455</v>
      </c>
      <c r="C12" s="4">
        <v>845</v>
      </c>
      <c r="D12" s="4">
        <v>1325</v>
      </c>
      <c r="E12" s="4">
        <v>985</v>
      </c>
      <c r="F12" s="4">
        <v>1739</v>
      </c>
      <c r="G12" s="4">
        <v>2011</v>
      </c>
      <c r="H12" s="4">
        <v>1580</v>
      </c>
      <c r="I12" s="4">
        <v>2366</v>
      </c>
      <c r="J12" s="4">
        <v>2099</v>
      </c>
      <c r="K12" s="4">
        <v>2124</v>
      </c>
      <c r="L12" s="4">
        <v>2005</v>
      </c>
      <c r="M12" s="4">
        <v>2424</v>
      </c>
      <c r="N12" s="4">
        <v>3280</v>
      </c>
      <c r="O12" s="4">
        <v>3728</v>
      </c>
      <c r="P12" s="4">
        <v>4234</v>
      </c>
      <c r="Q12" s="4">
        <v>6066</v>
      </c>
      <c r="R12" s="4">
        <v>7044</v>
      </c>
      <c r="S12" s="4">
        <v>8903</v>
      </c>
      <c r="T12" s="4">
        <v>8508</v>
      </c>
      <c r="U12" s="4">
        <v>8251</v>
      </c>
      <c r="V12" s="4">
        <v>1355</v>
      </c>
      <c r="W12" s="29">
        <v>3288</v>
      </c>
      <c r="X12" s="31">
        <f t="shared" si="1"/>
        <v>79615</v>
      </c>
      <c r="AB12" s="52"/>
      <c r="AE12" s="56" t="s">
        <v>89</v>
      </c>
      <c r="AF12" s="57">
        <v>3152208</v>
      </c>
    </row>
    <row r="13" spans="1:32" x14ac:dyDescent="0.2">
      <c r="A13" s="27" t="s">
        <v>67</v>
      </c>
      <c r="B13" s="4">
        <v>95212</v>
      </c>
      <c r="C13" s="4">
        <v>58303</v>
      </c>
      <c r="D13" s="5">
        <v>65481</v>
      </c>
      <c r="E13" s="5">
        <v>77923</v>
      </c>
      <c r="F13" s="5">
        <v>76206</v>
      </c>
      <c r="G13" s="5">
        <v>85771</v>
      </c>
      <c r="H13" s="5">
        <v>87193</v>
      </c>
      <c r="I13" s="29">
        <v>97686</v>
      </c>
      <c r="J13" s="29">
        <v>117096</v>
      </c>
      <c r="K13" s="29">
        <v>111281</v>
      </c>
      <c r="L13" s="29">
        <v>114663</v>
      </c>
      <c r="M13" s="29">
        <v>130726</v>
      </c>
      <c r="N13" s="29">
        <v>138989</v>
      </c>
      <c r="O13" s="29">
        <v>154891</v>
      </c>
      <c r="P13" s="29">
        <v>168037</v>
      </c>
      <c r="Q13" s="29">
        <v>204169</v>
      </c>
      <c r="R13" s="29">
        <v>217798</v>
      </c>
      <c r="S13" s="29">
        <v>287209</v>
      </c>
      <c r="T13" s="29">
        <v>321442</v>
      </c>
      <c r="U13" s="29">
        <v>342163</v>
      </c>
      <c r="V13" s="29">
        <v>58039</v>
      </c>
      <c r="W13" s="29">
        <v>141930</v>
      </c>
      <c r="X13" s="31">
        <f t="shared" si="1"/>
        <v>3152208</v>
      </c>
    </row>
    <row r="14" spans="1:32" x14ac:dyDescent="0.2">
      <c r="V14" s="32"/>
      <c r="W14" s="32"/>
    </row>
    <row r="39" spans="1:24" x14ac:dyDescent="0.2">
      <c r="A39" s="6" t="s">
        <v>78</v>
      </c>
    </row>
    <row r="40" spans="1:24" x14ac:dyDescent="0.2">
      <c r="A40" s="6"/>
    </row>
    <row r="41" spans="1:24" x14ac:dyDescent="0.2">
      <c r="A41" s="1"/>
      <c r="B41" s="36">
        <v>2006</v>
      </c>
      <c r="C41" s="36">
        <v>2007</v>
      </c>
      <c r="D41" s="36">
        <v>2008</v>
      </c>
      <c r="E41" s="36">
        <v>2009</v>
      </c>
      <c r="F41" s="36">
        <v>2010</v>
      </c>
      <c r="G41" s="36">
        <v>2011</v>
      </c>
      <c r="H41" s="36">
        <v>2012</v>
      </c>
      <c r="I41" s="36">
        <v>2013</v>
      </c>
      <c r="J41" s="36">
        <v>2014</v>
      </c>
      <c r="K41" s="36">
        <v>2015</v>
      </c>
      <c r="L41" s="36">
        <v>2016</v>
      </c>
      <c r="M41" s="36">
        <v>2017</v>
      </c>
      <c r="N41" s="36">
        <v>2018</v>
      </c>
      <c r="O41" s="36">
        <v>2019</v>
      </c>
      <c r="P41" s="36">
        <v>2020</v>
      </c>
      <c r="Q41" s="36">
        <v>2021</v>
      </c>
    </row>
    <row r="42" spans="1:24" ht="26.25" x14ac:dyDescent="0.25">
      <c r="A42" s="37" t="s">
        <v>79</v>
      </c>
      <c r="B42" s="38">
        <v>9.9100316806411154E-2</v>
      </c>
      <c r="C42" s="38">
        <v>0.11249882039549633</v>
      </c>
      <c r="D42" s="38">
        <v>0.12445310719074655</v>
      </c>
      <c r="E42" s="38">
        <v>0.12627330929370856</v>
      </c>
      <c r="F42" s="38">
        <v>0.12720460568399891</v>
      </c>
      <c r="G42" s="38">
        <v>0.1589824030946784</v>
      </c>
      <c r="H42" s="38">
        <v>0.17037289542616135</v>
      </c>
      <c r="I42" s="38">
        <v>0.19347758631289366</v>
      </c>
      <c r="J42" s="38">
        <v>0.20554791965095218</v>
      </c>
      <c r="K42" s="38">
        <v>0.2344108323460202</v>
      </c>
      <c r="L42" s="38">
        <v>0.24617037549271786</v>
      </c>
      <c r="M42" s="38">
        <v>0.30385664537336993</v>
      </c>
      <c r="N42" s="38">
        <v>0.34053926279119479</v>
      </c>
      <c r="O42" s="38">
        <v>0.36488437113938316</v>
      </c>
      <c r="P42" s="38">
        <v>5.7137250049303756E-2</v>
      </c>
      <c r="Q42" s="38">
        <f>W5/1836713</f>
        <v>0.16004841257180627</v>
      </c>
      <c r="R42" s="41"/>
      <c r="S42" s="42"/>
      <c r="V42" s="66"/>
      <c r="X42" s="42"/>
    </row>
    <row r="43" spans="1:24" ht="15.75" x14ac:dyDescent="0.25">
      <c r="A43" s="27" t="s">
        <v>65</v>
      </c>
      <c r="B43" s="39">
        <v>2.5259306828575322E-2</v>
      </c>
      <c r="C43" s="39">
        <v>2.465422370053726E-2</v>
      </c>
      <c r="D43" s="39">
        <v>2.9888478735572425E-2</v>
      </c>
      <c r="E43" s="39">
        <v>3.5004582772674972E-2</v>
      </c>
      <c r="F43" s="39">
        <v>4.1629841434884324E-2</v>
      </c>
      <c r="G43" s="39">
        <v>5.5533154704612266E-2</v>
      </c>
      <c r="H43" s="39">
        <v>7.4214934159969784E-2</v>
      </c>
      <c r="I43" s="39">
        <v>8.5228976287624977E-2</v>
      </c>
      <c r="J43" s="39">
        <v>9.9170102823738185E-2</v>
      </c>
      <c r="K43" s="39">
        <v>0.10677033946520008</v>
      </c>
      <c r="L43" s="39">
        <v>0.11593946424943141</v>
      </c>
      <c r="M43" s="39">
        <v>0.11896301453539924</v>
      </c>
      <c r="N43" s="39">
        <v>0.11456236597334596</v>
      </c>
      <c r="O43" s="39">
        <v>0.10706175903678082</v>
      </c>
      <c r="P43" s="39">
        <v>1.2659743611918652E-2</v>
      </c>
      <c r="Q43" s="65">
        <v>6.0632055477862198E-2</v>
      </c>
      <c r="R43" s="41"/>
      <c r="S43" s="42"/>
      <c r="V43" s="67"/>
      <c r="X43" s="42"/>
    </row>
    <row r="44" spans="1:24" ht="15.75" x14ac:dyDescent="0.25">
      <c r="A44" s="27" t="s">
        <v>66</v>
      </c>
      <c r="B44" s="39">
        <v>1.7030715024531087E-2</v>
      </c>
      <c r="C44" s="39">
        <v>2.1017392557448649E-2</v>
      </c>
      <c r="D44" s="39">
        <v>2.5036091060521931E-2</v>
      </c>
      <c r="E44" s="39">
        <v>2.5271621275980562E-2</v>
      </c>
      <c r="F44" s="39">
        <v>2.5548846656835194E-2</v>
      </c>
      <c r="G44" s="39">
        <v>3.1645074826893008E-2</v>
      </c>
      <c r="H44" s="39">
        <v>3.6908222300631191E-2</v>
      </c>
      <c r="I44" s="39">
        <v>4.0255522844236689E-2</v>
      </c>
      <c r="J44" s="39">
        <v>4.920213515509185E-2</v>
      </c>
      <c r="K44" s="39">
        <v>5.1764785698536271E-2</v>
      </c>
      <c r="L44" s="39">
        <v>5.6308222986236396E-2</v>
      </c>
      <c r="M44" s="39">
        <v>6.7351494169096207E-2</v>
      </c>
      <c r="N44" s="39">
        <v>7.9278578658142584E-2</v>
      </c>
      <c r="O44" s="39">
        <v>8.2967020321741733E-2</v>
      </c>
      <c r="P44" s="39">
        <v>1.7930425999988391E-2</v>
      </c>
      <c r="Q44" s="65">
        <v>4.3139369250635676E-2</v>
      </c>
      <c r="R44" s="41"/>
      <c r="S44" s="42"/>
      <c r="V44" s="67"/>
      <c r="X44" s="42"/>
    </row>
    <row r="45" spans="1:24" ht="15.75" x14ac:dyDescent="0.25">
      <c r="A45" s="27" t="s">
        <v>64</v>
      </c>
      <c r="B45" s="39">
        <v>0.32527988979972178</v>
      </c>
      <c r="C45" s="39">
        <v>0.36001548008514045</v>
      </c>
      <c r="D45" s="39">
        <v>0.37379764392247278</v>
      </c>
      <c r="E45" s="39">
        <v>0.39366108004091954</v>
      </c>
      <c r="F45" s="39">
        <v>0.36036986443413538</v>
      </c>
      <c r="G45" s="39">
        <v>0.46048937930286277</v>
      </c>
      <c r="H45" s="39">
        <v>0.50109546165884189</v>
      </c>
      <c r="I45" s="39">
        <v>0.61220078201990014</v>
      </c>
      <c r="J45" s="39">
        <v>0.65538363665280708</v>
      </c>
      <c r="K45" s="39">
        <v>0.73466898478959397</v>
      </c>
      <c r="L45" s="39">
        <v>0.7781332483844543</v>
      </c>
      <c r="M45" s="39">
        <v>0.93081219868616927</v>
      </c>
      <c r="N45" s="39">
        <v>1.0866882229711268</v>
      </c>
      <c r="O45" s="39">
        <v>1.1482252030294735</v>
      </c>
      <c r="P45" s="39">
        <v>0.10284071632265696</v>
      </c>
      <c r="Q45" s="65">
        <v>0.44776716761181073</v>
      </c>
      <c r="R45" s="41"/>
      <c r="S45" s="42"/>
      <c r="V45" s="67"/>
      <c r="X45" s="42"/>
    </row>
    <row r="46" spans="1:24" ht="15.75" x14ac:dyDescent="0.25">
      <c r="A46" s="27" t="s">
        <v>62</v>
      </c>
      <c r="B46" s="39">
        <v>7.3785211574561069E-2</v>
      </c>
      <c r="C46" s="39">
        <v>0.12424087599716671</v>
      </c>
      <c r="D46" s="39">
        <v>0.12255558454358351</v>
      </c>
      <c r="E46" s="39">
        <v>0.13076384103582658</v>
      </c>
      <c r="F46" s="39">
        <v>0.14710675975587201</v>
      </c>
      <c r="G46" s="39">
        <v>0.29005737131896259</v>
      </c>
      <c r="H46" s="39">
        <v>0.2782429554910526</v>
      </c>
      <c r="I46" s="39">
        <v>0.28825977679394943</v>
      </c>
      <c r="J46" s="39">
        <v>0.29172908072730624</v>
      </c>
      <c r="K46" s="39">
        <v>0.29492601641006733</v>
      </c>
      <c r="L46" s="39">
        <v>0.30070010660059349</v>
      </c>
      <c r="M46" s="39">
        <v>0.33809867074190481</v>
      </c>
      <c r="N46" s="39">
        <v>0.31848471386454508</v>
      </c>
      <c r="O46" s="39">
        <v>0.40950909595889462</v>
      </c>
      <c r="P46" s="39">
        <v>9.6101024208566102E-2</v>
      </c>
      <c r="Q46" s="65">
        <v>0.20356230667106956</v>
      </c>
      <c r="R46" s="41"/>
      <c r="S46" s="42"/>
      <c r="V46" s="67"/>
      <c r="X46" s="42"/>
    </row>
    <row r="47" spans="1:24" ht="15.75" x14ac:dyDescent="0.25">
      <c r="A47" s="27" t="s">
        <v>60</v>
      </c>
      <c r="B47" s="39">
        <v>5.2878602227583192E-2</v>
      </c>
      <c r="C47" s="39">
        <v>5.5392296536971433E-2</v>
      </c>
      <c r="D47" s="39">
        <v>5.6618327019206591E-2</v>
      </c>
      <c r="E47" s="39">
        <v>5.0520655513827242E-2</v>
      </c>
      <c r="F47" s="39">
        <v>6.0550882232252773E-2</v>
      </c>
      <c r="G47" s="39">
        <v>6.4657574172974547E-2</v>
      </c>
      <c r="H47" s="39">
        <v>8.4395876501388536E-2</v>
      </c>
      <c r="I47" s="39">
        <v>8.9081611111829148E-2</v>
      </c>
      <c r="J47" s="39">
        <v>9.0686825053995682E-2</v>
      </c>
      <c r="K47" s="39">
        <v>9.347795000238332E-2</v>
      </c>
      <c r="L47" s="39">
        <v>9.2794038364550177E-2</v>
      </c>
      <c r="M47" s="39">
        <v>0.11125571563956205</v>
      </c>
      <c r="N47" s="39">
        <v>0.14044024412181522</v>
      </c>
      <c r="O47" s="39">
        <v>0.13518517702138541</v>
      </c>
      <c r="P47" s="39">
        <v>2.0194062402634976E-2</v>
      </c>
      <c r="Q47" s="65">
        <v>4.5040892263972516E-2</v>
      </c>
      <c r="R47" s="41"/>
      <c r="S47" s="42"/>
      <c r="V47" s="67"/>
      <c r="X47" s="42"/>
    </row>
    <row r="48" spans="1:24" ht="15.75" x14ac:dyDescent="0.25">
      <c r="A48" s="27" t="s">
        <v>63</v>
      </c>
      <c r="B48" s="39">
        <v>2.9547728347482573E-2</v>
      </c>
      <c r="C48" s="39">
        <v>2.5677173780702708E-2</v>
      </c>
      <c r="D48" s="39">
        <v>2.9452907923732872E-2</v>
      </c>
      <c r="E48" s="39">
        <v>4.4864001222174835E-2</v>
      </c>
      <c r="F48" s="39">
        <v>4.5901722503511266E-2</v>
      </c>
      <c r="G48" s="39">
        <v>4.0936189841303941E-2</v>
      </c>
      <c r="H48" s="39">
        <v>4.0272134555419066E-2</v>
      </c>
      <c r="I48" s="39">
        <v>4.814449629150469E-2</v>
      </c>
      <c r="J48" s="39">
        <v>4.1488802373471204E-2</v>
      </c>
      <c r="K48" s="39">
        <v>4.8813764638665748E-2</v>
      </c>
      <c r="L48" s="39">
        <v>4.2119404287682419E-2</v>
      </c>
      <c r="M48" s="39">
        <v>4.9674568449465599E-2</v>
      </c>
      <c r="N48" s="39">
        <v>6.2943245909573176E-2</v>
      </c>
      <c r="O48" s="39">
        <v>7.2579845883198296E-2</v>
      </c>
      <c r="P48" s="39">
        <v>3.2089047261349736E-2</v>
      </c>
      <c r="Q48" s="65">
        <v>5.858033329092991E-2</v>
      </c>
      <c r="R48" s="41"/>
      <c r="S48" s="42"/>
      <c r="V48" s="67"/>
      <c r="X48" s="42"/>
    </row>
    <row r="49" spans="1:24" ht="15.75" x14ac:dyDescent="0.25">
      <c r="A49" s="27" t="s">
        <v>61</v>
      </c>
      <c r="B49" s="39">
        <v>9.0764953238815227E-3</v>
      </c>
      <c r="C49" s="39">
        <v>1.3586847288660208E-2</v>
      </c>
      <c r="D49" s="39">
        <v>1.203451537998452E-2</v>
      </c>
      <c r="E49" s="39">
        <v>1.2145748987854251E-2</v>
      </c>
      <c r="F49" s="39">
        <v>1.1443345452054951E-2</v>
      </c>
      <c r="G49" s="39">
        <v>1.3825909892027857E-2</v>
      </c>
      <c r="H49" s="39">
        <v>1.8683071314650263E-2</v>
      </c>
      <c r="I49" s="39">
        <v>2.1198319146153541E-2</v>
      </c>
      <c r="J49" s="39">
        <v>2.4033058226526047E-2</v>
      </c>
      <c r="K49" s="39">
        <v>3.4420731880316177E-2</v>
      </c>
      <c r="L49" s="39">
        <v>3.9984333225482352E-2</v>
      </c>
      <c r="M49" s="39">
        <v>5.0510609327130376E-2</v>
      </c>
      <c r="N49" s="39">
        <v>4.8287134781720358E-2</v>
      </c>
      <c r="O49" s="39">
        <v>4.6887874844436364E-2</v>
      </c>
      <c r="P49" s="39">
        <v>7.7352986510324196E-3</v>
      </c>
      <c r="Q49" s="65">
        <v>2.14927246342707E-2</v>
      </c>
      <c r="R49" s="41"/>
      <c r="S49" s="42"/>
      <c r="V49" s="67"/>
      <c r="X49" s="42"/>
    </row>
    <row r="50" spans="1:24" ht="15.75" x14ac:dyDescent="0.25">
      <c r="A50" s="27" t="s">
        <v>67</v>
      </c>
      <c r="B50" s="39">
        <v>0.14728771214427247</v>
      </c>
      <c r="C50" s="39">
        <v>0.16418339409157603</v>
      </c>
      <c r="D50" s="39">
        <v>0.19584087343664808</v>
      </c>
      <c r="E50" s="39">
        <v>0.18514217453585932</v>
      </c>
      <c r="F50" s="39">
        <v>0.18974578767429315</v>
      </c>
      <c r="G50" s="39">
        <v>0.21518612284404001</v>
      </c>
      <c r="H50" s="39">
        <v>0.22756170439196102</v>
      </c>
      <c r="I50" s="39">
        <v>0.25216115808769662</v>
      </c>
      <c r="J50" s="39">
        <v>0.27206037115111242</v>
      </c>
      <c r="K50" s="39">
        <v>0.32882062382330535</v>
      </c>
      <c r="L50" s="39">
        <v>0.3487083423393133</v>
      </c>
      <c r="M50" s="39">
        <v>0.45766128389726529</v>
      </c>
      <c r="N50" s="39">
        <v>0.50951934858521442</v>
      </c>
      <c r="O50" s="39">
        <v>0.54030883994738443</v>
      </c>
      <c r="P50" s="39">
        <v>9.1507936132540588E-2</v>
      </c>
      <c r="Q50" s="65">
        <v>0.23381937934817884</v>
      </c>
      <c r="R50" s="41"/>
      <c r="S50" s="42"/>
      <c r="V50" s="67"/>
      <c r="X50" s="42"/>
    </row>
    <row r="51" spans="1:24" x14ac:dyDescent="0.2">
      <c r="S51" s="64"/>
    </row>
    <row r="52" spans="1:24" x14ac:dyDescent="0.2">
      <c r="B52" s="34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34"/>
    </row>
    <row r="55" spans="1:24" ht="15.75" x14ac:dyDescent="0.25">
      <c r="A55" s="33" t="s">
        <v>80</v>
      </c>
    </row>
  </sheetData>
  <phoneticPr fontId="0" type="noConversion"/>
  <pageMargins left="0.36" right="0.17" top="1" bottom="1" header="0.5" footer="0.5"/>
  <pageSetup paperSize="9" orientation="portrait" r:id="rId1"/>
  <headerFooter alignWithMargins="0"/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V22"/>
  <sheetViews>
    <sheetView topLeftCell="A2" zoomScaleNormal="100" workbookViewId="0">
      <selection activeCell="V6" sqref="V6"/>
    </sheetView>
  </sheetViews>
  <sheetFormatPr defaultColWidth="8.85546875" defaultRowHeight="12.75" x14ac:dyDescent="0.2"/>
  <cols>
    <col min="1" max="1" width="18.42578125" customWidth="1"/>
    <col min="2" max="2" width="7.42578125" customWidth="1"/>
    <col min="3" max="10" width="7.42578125" bestFit="1" customWidth="1"/>
    <col min="11" max="20" width="7.42578125" customWidth="1"/>
    <col min="21" max="21" width="9.140625" bestFit="1" customWidth="1"/>
  </cols>
  <sheetData>
    <row r="2" spans="1:22" x14ac:dyDescent="0.2">
      <c r="A2" s="6" t="s">
        <v>75</v>
      </c>
    </row>
    <row r="4" spans="1:22" x14ac:dyDescent="0.2">
      <c r="A4" s="1"/>
      <c r="B4" s="2">
        <v>2003</v>
      </c>
      <c r="C4" s="2">
        <v>2004</v>
      </c>
      <c r="D4" s="2">
        <v>2005</v>
      </c>
      <c r="E4" s="2">
        <v>2006</v>
      </c>
      <c r="F4" s="2">
        <v>2007</v>
      </c>
      <c r="G4" s="2">
        <v>2008</v>
      </c>
      <c r="H4" s="2">
        <v>2009</v>
      </c>
      <c r="I4" s="2">
        <v>2010</v>
      </c>
      <c r="J4" s="2">
        <v>2011</v>
      </c>
      <c r="K4" s="2">
        <v>2012</v>
      </c>
      <c r="L4" s="2">
        <v>2013</v>
      </c>
      <c r="M4" s="2">
        <v>2014</v>
      </c>
      <c r="N4" s="2">
        <v>2015</v>
      </c>
      <c r="O4" s="2">
        <v>2016</v>
      </c>
      <c r="P4" s="2">
        <v>2017</v>
      </c>
      <c r="Q4" s="2">
        <v>2018</v>
      </c>
      <c r="R4" s="2">
        <v>2019</v>
      </c>
      <c r="S4" s="2">
        <v>2020</v>
      </c>
      <c r="T4" s="2">
        <v>2021</v>
      </c>
      <c r="U4" s="27" t="s">
        <v>59</v>
      </c>
    </row>
    <row r="5" spans="1:22" ht="16.5" customHeight="1" x14ac:dyDescent="0.2">
      <c r="A5" s="27" t="s">
        <v>59</v>
      </c>
      <c r="B5" s="3">
        <f t="shared" ref="B5:R5" si="0">SUM(B6:B10)</f>
        <v>157692</v>
      </c>
      <c r="C5" s="3">
        <f t="shared" si="0"/>
        <v>165306</v>
      </c>
      <c r="D5" s="3">
        <f t="shared" si="0"/>
        <v>197216</v>
      </c>
      <c r="E5" s="3">
        <f t="shared" si="0"/>
        <v>202357</v>
      </c>
      <c r="F5" s="3">
        <f t="shared" si="0"/>
        <v>230080</v>
      </c>
      <c r="G5" s="3">
        <f t="shared" si="0"/>
        <v>254957</v>
      </c>
      <c r="H5" s="3">
        <f t="shared" si="0"/>
        <v>259204</v>
      </c>
      <c r="I5" s="3">
        <f t="shared" si="0"/>
        <v>261696</v>
      </c>
      <c r="J5" s="3">
        <f t="shared" si="0"/>
        <v>327471</v>
      </c>
      <c r="K5" s="3">
        <f t="shared" si="0"/>
        <v>371359</v>
      </c>
      <c r="L5" s="3">
        <f t="shared" si="0"/>
        <v>399680</v>
      </c>
      <c r="M5" s="3">
        <f t="shared" si="0"/>
        <v>425314</v>
      </c>
      <c r="N5" s="3">
        <f t="shared" si="0"/>
        <v>485530</v>
      </c>
      <c r="O5" s="3">
        <f t="shared" si="0"/>
        <v>510484</v>
      </c>
      <c r="P5" s="3">
        <f t="shared" si="0"/>
        <v>630594</v>
      </c>
      <c r="Q5" s="3">
        <f t="shared" si="0"/>
        <v>707345</v>
      </c>
      <c r="R5" s="3">
        <f t="shared" si="0"/>
        <v>757593</v>
      </c>
      <c r="S5" s="3">
        <v>118206</v>
      </c>
      <c r="T5" s="3">
        <v>293963</v>
      </c>
      <c r="U5" s="31">
        <f>SUM(B5:T5)</f>
        <v>6756047</v>
      </c>
    </row>
    <row r="6" spans="1:22" x14ac:dyDescent="0.2">
      <c r="A6" s="28" t="s">
        <v>70</v>
      </c>
      <c r="B6" s="5">
        <v>74310</v>
      </c>
      <c r="C6" s="5">
        <v>74265</v>
      </c>
      <c r="D6" s="5">
        <v>83063</v>
      </c>
      <c r="E6" s="5">
        <v>85459</v>
      </c>
      <c r="F6" s="29">
        <v>95136</v>
      </c>
      <c r="G6" s="29">
        <v>113963</v>
      </c>
      <c r="H6" s="29">
        <v>107962</v>
      </c>
      <c r="I6" s="29">
        <v>110365</v>
      </c>
      <c r="J6" s="29">
        <v>125407</v>
      </c>
      <c r="K6" s="29">
        <v>134217</v>
      </c>
      <c r="L6" s="4">
        <v>149027</v>
      </c>
      <c r="M6" s="4">
        <v>161555</v>
      </c>
      <c r="N6" s="4">
        <v>197430</v>
      </c>
      <c r="O6" s="4">
        <v>206796</v>
      </c>
      <c r="P6" s="4">
        <v>272373</v>
      </c>
      <c r="Q6" s="4">
        <v>303695</v>
      </c>
      <c r="R6" s="4">
        <v>321270</v>
      </c>
      <c r="S6" s="4">
        <v>55008</v>
      </c>
      <c r="T6" s="4">
        <v>133894</v>
      </c>
      <c r="U6" s="31">
        <f t="shared" ref="U6:U10" si="1">SUM(B6:T6)</f>
        <v>2805195</v>
      </c>
      <c r="V6" s="51">
        <f>U6/U5</f>
        <v>0.41521247557928476</v>
      </c>
    </row>
    <row r="7" spans="1:22" x14ac:dyDescent="0.2">
      <c r="A7" s="28" t="s">
        <v>71</v>
      </c>
      <c r="B7" s="5">
        <v>1850</v>
      </c>
      <c r="C7" s="5">
        <v>1900</v>
      </c>
      <c r="D7" s="5">
        <v>2999</v>
      </c>
      <c r="E7" s="5">
        <v>3485</v>
      </c>
      <c r="F7" s="29">
        <v>4710</v>
      </c>
      <c r="G7" s="29">
        <v>5189</v>
      </c>
      <c r="H7" s="29">
        <v>4307</v>
      </c>
      <c r="I7" s="29">
        <v>3886</v>
      </c>
      <c r="J7" s="29">
        <v>4040</v>
      </c>
      <c r="K7" s="29">
        <v>3604</v>
      </c>
      <c r="L7" s="29">
        <v>4025</v>
      </c>
      <c r="M7" s="29">
        <v>3998</v>
      </c>
      <c r="N7" s="29">
        <v>3636</v>
      </c>
      <c r="O7" s="29">
        <v>3751</v>
      </c>
      <c r="P7" s="29">
        <v>3962</v>
      </c>
      <c r="Q7" s="29">
        <v>4466</v>
      </c>
      <c r="R7" s="29">
        <v>4871</v>
      </c>
      <c r="S7" s="29">
        <v>1500</v>
      </c>
      <c r="T7" s="29">
        <v>2916</v>
      </c>
      <c r="U7" s="31">
        <f t="shared" si="1"/>
        <v>69095</v>
      </c>
      <c r="V7" s="51">
        <f>U7/U5</f>
        <v>1.0227134299095313E-2</v>
      </c>
    </row>
    <row r="8" spans="1:22" x14ac:dyDescent="0.2">
      <c r="A8" s="28" t="s">
        <v>72</v>
      </c>
      <c r="B8" s="5">
        <v>3487</v>
      </c>
      <c r="C8" s="5">
        <v>5462</v>
      </c>
      <c r="D8" s="5">
        <v>8021</v>
      </c>
      <c r="E8" s="5">
        <v>7695</v>
      </c>
      <c r="F8" s="29">
        <v>6714</v>
      </c>
      <c r="G8" s="29">
        <v>7500</v>
      </c>
      <c r="H8" s="29">
        <v>12354</v>
      </c>
      <c r="I8" s="29">
        <v>13287</v>
      </c>
      <c r="J8" s="29">
        <v>13209</v>
      </c>
      <c r="K8" s="29">
        <v>13733</v>
      </c>
      <c r="L8" s="29">
        <v>16130</v>
      </c>
      <c r="M8" s="29">
        <v>16732</v>
      </c>
      <c r="N8" s="29">
        <v>17833</v>
      </c>
      <c r="O8" s="29">
        <v>14861</v>
      </c>
      <c r="P8" s="29">
        <v>17845</v>
      </c>
      <c r="Q8" s="29">
        <v>22019</v>
      </c>
      <c r="R8" s="29">
        <v>24709</v>
      </c>
      <c r="S8" s="29">
        <v>6473</v>
      </c>
      <c r="T8" s="29">
        <v>12698</v>
      </c>
      <c r="U8" s="31">
        <f t="shared" si="1"/>
        <v>240762</v>
      </c>
      <c r="V8" s="51">
        <f>U8/U5</f>
        <v>3.5636519402544121E-2</v>
      </c>
    </row>
    <row r="9" spans="1:22" x14ac:dyDescent="0.2">
      <c r="A9" s="28" t="s">
        <v>77</v>
      </c>
      <c r="B9" s="5">
        <v>54276</v>
      </c>
      <c r="C9" s="5">
        <v>57009</v>
      </c>
      <c r="D9" s="5">
        <v>70142</v>
      </c>
      <c r="E9" s="5">
        <v>75494</v>
      </c>
      <c r="F9" s="29">
        <v>82586</v>
      </c>
      <c r="G9" s="29">
        <v>85195</v>
      </c>
      <c r="H9" s="29">
        <v>89662</v>
      </c>
      <c r="I9" s="29">
        <v>82135</v>
      </c>
      <c r="J9" s="29">
        <v>104083</v>
      </c>
      <c r="K9" s="29">
        <v>133328</v>
      </c>
      <c r="L9" s="29">
        <v>139453</v>
      </c>
      <c r="M9" s="29">
        <v>149755</v>
      </c>
      <c r="N9" s="29">
        <v>167886</v>
      </c>
      <c r="O9" s="29">
        <v>177300</v>
      </c>
      <c r="P9" s="29">
        <v>214266</v>
      </c>
      <c r="Q9" s="29">
        <v>247918</v>
      </c>
      <c r="R9" s="29">
        <v>279977</v>
      </c>
      <c r="S9" s="29">
        <v>30997</v>
      </c>
      <c r="T9" s="29">
        <v>85098</v>
      </c>
      <c r="U9" s="31">
        <f t="shared" si="1"/>
        <v>2326560</v>
      </c>
      <c r="V9" s="51">
        <f>U9/U5</f>
        <v>0.34436705369278808</v>
      </c>
    </row>
    <row r="10" spans="1:22" x14ac:dyDescent="0.2">
      <c r="A10" s="30" t="s">
        <v>73</v>
      </c>
      <c r="B10" s="5">
        <v>23769</v>
      </c>
      <c r="C10" s="5">
        <v>26670</v>
      </c>
      <c r="D10" s="5">
        <v>32991</v>
      </c>
      <c r="E10" s="5">
        <v>30224</v>
      </c>
      <c r="F10" s="29">
        <v>40934</v>
      </c>
      <c r="G10" s="29">
        <v>43110</v>
      </c>
      <c r="H10" s="29">
        <v>44919</v>
      </c>
      <c r="I10" s="29">
        <v>52023</v>
      </c>
      <c r="J10" s="29">
        <v>80732</v>
      </c>
      <c r="K10" s="29">
        <v>86477</v>
      </c>
      <c r="L10" s="29">
        <v>91045</v>
      </c>
      <c r="M10" s="29">
        <v>93274</v>
      </c>
      <c r="N10" s="29">
        <v>98745</v>
      </c>
      <c r="O10" s="29">
        <v>107776</v>
      </c>
      <c r="P10" s="29">
        <v>122148</v>
      </c>
      <c r="Q10" s="29">
        <v>129247</v>
      </c>
      <c r="R10" s="29">
        <v>126766</v>
      </c>
      <c r="S10" s="29">
        <v>24228</v>
      </c>
      <c r="T10" s="29">
        <v>59357</v>
      </c>
      <c r="U10" s="31">
        <f t="shared" si="1"/>
        <v>1314435</v>
      </c>
      <c r="V10" s="51">
        <f>U10/U5</f>
        <v>0.19455681702628772</v>
      </c>
    </row>
    <row r="12" spans="1:22" ht="15.75" x14ac:dyDescent="0.25">
      <c r="A12" s="33" t="s">
        <v>80</v>
      </c>
    </row>
    <row r="22" spans="21:21" x14ac:dyDescent="0.2">
      <c r="U22" s="3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 вкупен број</vt:lpstr>
      <vt:lpstr>значителен удел по земја</vt:lpstr>
      <vt:lpstr>регионална дистрибуција</vt:lpstr>
      <vt:lpstr>по видови места</vt:lpstr>
    </vt:vector>
  </TitlesOfParts>
  <Company>dzs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ZlatkoM</dc:creator>
  <cp:lastModifiedBy>Dusko Janjic</cp:lastModifiedBy>
  <cp:lastPrinted>2008-02-13T10:43:49Z</cp:lastPrinted>
  <dcterms:created xsi:type="dcterms:W3CDTF">2007-12-19T14:37:27Z</dcterms:created>
  <dcterms:modified xsi:type="dcterms:W3CDTF">2022-12-01T08:19:35Z</dcterms:modified>
</cp:coreProperties>
</file>