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120" yWindow="105" windowWidth="15180" windowHeight="8520" tabRatio="820"/>
  </bookViews>
  <sheets>
    <sheet name="026" sheetId="11" r:id="rId1"/>
  </sheets>
  <calcPr calcId="152511" concurrentCalc="0"/>
</workbook>
</file>

<file path=xl/calcChain.xml><?xml version="1.0" encoding="utf-8"?>
<calcChain xmlns="http://schemas.openxmlformats.org/spreadsheetml/2006/main">
  <c r="I59" i="11" l="1"/>
  <c r="J58" i="11"/>
  <c r="J57" i="11"/>
  <c r="J56" i="11"/>
  <c r="J55" i="11"/>
  <c r="J54" i="11"/>
  <c r="J53" i="11"/>
  <c r="J51" i="11"/>
  <c r="J50" i="11"/>
  <c r="M30" i="11"/>
  <c r="M29" i="11"/>
  <c r="H59" i="11"/>
  <c r="G59" i="11"/>
  <c r="L28" i="11"/>
  <c r="L30" i="11"/>
  <c r="K28" i="11"/>
  <c r="K30" i="11"/>
  <c r="K29" i="11"/>
  <c r="L29" i="11"/>
  <c r="B28" i="11"/>
  <c r="B29" i="11"/>
  <c r="E59" i="11"/>
  <c r="F59" i="11"/>
  <c r="H28" i="11"/>
  <c r="H29" i="11"/>
  <c r="I28" i="11"/>
  <c r="I29" i="11"/>
  <c r="J28" i="11"/>
  <c r="J29" i="11"/>
  <c r="G28" i="11"/>
  <c r="G29" i="11"/>
  <c r="G30" i="11"/>
  <c r="C28" i="11"/>
  <c r="C29" i="11"/>
  <c r="D28" i="11"/>
  <c r="F28" i="11"/>
  <c r="I30" i="11"/>
  <c r="J30" i="11"/>
  <c r="H30" i="11"/>
  <c r="F29" i="11"/>
  <c r="F30" i="11"/>
  <c r="D29" i="11"/>
  <c r="D30" i="11"/>
  <c r="B30" i="11"/>
  <c r="E29" i="11"/>
  <c r="E30" i="11"/>
  <c r="C30" i="11"/>
</calcChain>
</file>

<file path=xl/sharedStrings.xml><?xml version="1.0" encoding="utf-8"?>
<sst xmlns="http://schemas.openxmlformats.org/spreadsheetml/2006/main" count="27" uniqueCount="27">
  <si>
    <t xml:space="preserve">Table 1: Total cultivable area and total agricultural area </t>
  </si>
  <si>
    <t>Cultivable area in ha</t>
  </si>
  <si>
    <t>Total agriculture area in ha</t>
  </si>
  <si>
    <t xml:space="preserve">Table 2: Areas under organic agricultural production </t>
  </si>
  <si>
    <t>Production area with organic production in ha</t>
  </si>
  <si>
    <t>Area under conversion in ha</t>
  </si>
  <si>
    <t xml:space="preserve">Target to be achieved in 2011 </t>
  </si>
  <si>
    <t xml:space="preserve">Target to be achieved to 2020 </t>
  </si>
  <si>
    <t>Production area with organic production in ha + Area under conversion in ha</t>
  </si>
  <si>
    <t xml:space="preserve">As % of the cultivable area </t>
  </si>
  <si>
    <t xml:space="preserve">As % of the total agricultural area </t>
  </si>
  <si>
    <t>type/culture</t>
  </si>
  <si>
    <t>Cereal</t>
  </si>
  <si>
    <t xml:space="preserve">Forage </t>
  </si>
  <si>
    <t>Industrial plants</t>
  </si>
  <si>
    <t>Oil plants</t>
  </si>
  <si>
    <t>Fruit plants</t>
  </si>
  <si>
    <t>Wine plants</t>
  </si>
  <si>
    <t>Garden plants</t>
  </si>
  <si>
    <t>Fallow</t>
  </si>
  <si>
    <t>Number of operators</t>
  </si>
  <si>
    <t>aromatic/medical</t>
  </si>
  <si>
    <t>Table 4: Number of operators and area under organic farming in ha</t>
  </si>
  <si>
    <t>Table 3: Organic vegetable production in ha</t>
  </si>
  <si>
    <t xml:space="preserve">Table 3: Areas under organic agricultural production as % of the cultivable area </t>
  </si>
  <si>
    <r>
      <t xml:space="preserve">Source: </t>
    </r>
    <r>
      <rPr>
        <sz val="11"/>
        <rFont val="Calibri"/>
        <family val="2"/>
        <charset val="204"/>
        <scheme val="minor"/>
      </rPr>
      <t>Statistical Yearbook, State Statistical Office, Ministry of Agriculture, Forestry and Water Economy, Division of Organic farming</t>
    </r>
  </si>
  <si>
    <t>Production area with organic production + Area under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</si>
</sst>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2" fontId="1" fillId="0" borderId="0" xfId="0" applyNumberFormat="1" applyFont="1"/>
    <xf numFmtId="0" fontId="2" fillId="0" borderId="0" xfId="0" applyFont="1" applyAlignment="1">
      <alignment horizontal="left"/>
    </xf>
    <xf numFmtId="3" fontId="1" fillId="2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wrapText="1"/>
    </xf>
    <xf numFmtId="3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FBEF95"/>
      <color rgb="FF00FF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'026'!$A$11</c:f>
              <c:strCache>
                <c:ptCount val="1"/>
                <c:pt idx="0">
                  <c:v>Production area with organic production in ha</c:v>
                </c:pt>
              </c:strCache>
            </c:strRef>
          </c:tx>
          <c:spPr>
            <a:ln w="34925" cap="rnd">
              <a:solidFill>
                <a:srgbClr val="0099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'026'!$B$10:$M$10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'026'!$B$11:$M$11</c:f>
              <c:numCache>
                <c:formatCode>#,##0</c:formatCode>
                <c:ptCount val="12"/>
                <c:pt idx="0">
                  <c:v>266</c:v>
                </c:pt>
                <c:pt idx="1">
                  <c:v>6.8</c:v>
                </c:pt>
                <c:pt idx="2">
                  <c:v>37.47</c:v>
                </c:pt>
                <c:pt idx="3">
                  <c:v>1029</c:v>
                </c:pt>
                <c:pt idx="4">
                  <c:v>425.83</c:v>
                </c:pt>
                <c:pt idx="5" formatCode="General">
                  <c:v>719.5</c:v>
                </c:pt>
                <c:pt idx="6" formatCode="General">
                  <c:v>1007.26</c:v>
                </c:pt>
                <c:pt idx="7" formatCode="General">
                  <c:v>1846.06</c:v>
                </c:pt>
                <c:pt idx="8" formatCode="General">
                  <c:v>1576.69</c:v>
                </c:pt>
                <c:pt idx="9" formatCode="General">
                  <c:v>1448.31</c:v>
                </c:pt>
                <c:pt idx="10" formatCode="General">
                  <c:v>1970.79</c:v>
                </c:pt>
                <c:pt idx="11" formatCode="#,##0.00">
                  <c:v>2073.37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'026'!$A$12</c:f>
              <c:strCache>
                <c:ptCount val="1"/>
                <c:pt idx="0">
                  <c:v>Area under conversion in ha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'026'!$B$10:$M$10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'026'!$B$12:$M$12</c:f>
              <c:numCache>
                <c:formatCode>#,##0</c:formatCode>
                <c:ptCount val="12"/>
                <c:pt idx="0">
                  <c:v>326.54000000000002</c:v>
                </c:pt>
                <c:pt idx="1">
                  <c:v>502.62</c:v>
                </c:pt>
                <c:pt idx="2">
                  <c:v>677</c:v>
                </c:pt>
                <c:pt idx="4">
                  <c:v>946.6</c:v>
                </c:pt>
                <c:pt idx="5" formatCode="General">
                  <c:v>4505.5</c:v>
                </c:pt>
                <c:pt idx="6" formatCode="General">
                  <c:v>5573.66</c:v>
                </c:pt>
                <c:pt idx="7" formatCode="General">
                  <c:v>2817.02</c:v>
                </c:pt>
                <c:pt idx="8" formatCode="General">
                  <c:v>1591.47</c:v>
                </c:pt>
                <c:pt idx="9" formatCode="General">
                  <c:v>910.88</c:v>
                </c:pt>
                <c:pt idx="10" formatCode="General">
                  <c:v>917.27</c:v>
                </c:pt>
                <c:pt idx="11" formatCode="#,##0.00">
                  <c:v>1166.51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30016"/>
        <c:axId val="193730576"/>
      </c:lineChart>
      <c:catAx>
        <c:axId val="19373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730576"/>
        <c:crosses val="autoZero"/>
        <c:auto val="1"/>
        <c:lblAlgn val="ctr"/>
        <c:lblOffset val="100"/>
        <c:noMultiLvlLbl val="0"/>
      </c:catAx>
      <c:valAx>
        <c:axId val="1937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73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'026'!$A$75</c:f>
              <c:strCache>
                <c:ptCount val="1"/>
                <c:pt idx="0">
                  <c:v>Number of operators</c:v>
                </c:pt>
              </c:strCache>
            </c:strRef>
          </c:tx>
          <c:spPr>
            <a:noFill/>
            <a:ln w="38100">
              <a:solidFill>
                <a:srgbClr val="0099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'026'!$B$74:$M$74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'026'!$B$75:$M$75</c:f>
              <c:numCache>
                <c:formatCode>General</c:formatCode>
                <c:ptCount val="12"/>
                <c:pt idx="0">
                  <c:v>50</c:v>
                </c:pt>
                <c:pt idx="1">
                  <c:v>102</c:v>
                </c:pt>
                <c:pt idx="2">
                  <c:v>150</c:v>
                </c:pt>
                <c:pt idx="3">
                  <c:v>226</c:v>
                </c:pt>
                <c:pt idx="4">
                  <c:v>327</c:v>
                </c:pt>
                <c:pt idx="5">
                  <c:v>562</c:v>
                </c:pt>
                <c:pt idx="6">
                  <c:v>780</c:v>
                </c:pt>
                <c:pt idx="7">
                  <c:v>576</c:v>
                </c:pt>
                <c:pt idx="8">
                  <c:v>400</c:v>
                </c:pt>
                <c:pt idx="9">
                  <c:v>344</c:v>
                </c:pt>
                <c:pt idx="10">
                  <c:v>481</c:v>
                </c:pt>
                <c:pt idx="11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4"/>
        <c:axId val="193734496"/>
        <c:axId val="193735056"/>
      </c:barChart>
      <c:lineChart>
        <c:grouping val="standard"/>
        <c:varyColors val="0"/>
        <c:ser>
          <c:idx val="1"/>
          <c:order val="1"/>
          <c:tx>
            <c:strRef>
              <c:f>'026'!$A$76</c:f>
              <c:strCache>
                <c:ptCount val="1"/>
                <c:pt idx="0">
                  <c:v>Production area with organic production + Area under conversion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'026'!$B$74:$M$74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'026'!$B$76:$M$76</c:f>
              <c:numCache>
                <c:formatCode>General</c:formatCode>
                <c:ptCount val="12"/>
                <c:pt idx="0">
                  <c:v>592.54</c:v>
                </c:pt>
                <c:pt idx="1">
                  <c:v>509.42</c:v>
                </c:pt>
                <c:pt idx="2">
                  <c:v>714.47</c:v>
                </c:pt>
                <c:pt idx="3">
                  <c:v>1029</c:v>
                </c:pt>
                <c:pt idx="4">
                  <c:v>1372.43</c:v>
                </c:pt>
                <c:pt idx="5">
                  <c:v>5225</c:v>
                </c:pt>
                <c:pt idx="6">
                  <c:v>6580.92</c:v>
                </c:pt>
                <c:pt idx="7">
                  <c:v>4663.08</c:v>
                </c:pt>
                <c:pt idx="8">
                  <c:v>3168.16</c:v>
                </c:pt>
                <c:pt idx="9">
                  <c:v>2359.19</c:v>
                </c:pt>
                <c:pt idx="10">
                  <c:v>2888.06</c:v>
                </c:pt>
                <c:pt idx="11">
                  <c:v>3239.88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98784"/>
        <c:axId val="193735616"/>
      </c:lineChart>
      <c:catAx>
        <c:axId val="1937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735056"/>
        <c:crosses val="autoZero"/>
        <c:auto val="1"/>
        <c:lblAlgn val="ctr"/>
        <c:lblOffset val="100"/>
        <c:noMultiLvlLbl val="0"/>
      </c:catAx>
      <c:valAx>
        <c:axId val="1937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9.0390472606941899E-3"/>
              <c:y val="0.389426364756868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734496"/>
        <c:crosses val="autoZero"/>
        <c:crossBetween val="between"/>
      </c:valAx>
      <c:valAx>
        <c:axId val="193735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498784"/>
        <c:crosses val="max"/>
        <c:crossBetween val="between"/>
      </c:valAx>
      <c:catAx>
        <c:axId val="19549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73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'026'!$A$29</c:f>
              <c:strCache>
                <c:ptCount val="1"/>
                <c:pt idx="0">
                  <c:v>As % of the cultivable area </c:v>
                </c:pt>
              </c:strCache>
            </c:strRef>
          </c:tx>
          <c:spPr>
            <a:noFill/>
            <a:ln w="38100">
              <a:solidFill>
                <a:srgbClr val="7030A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'026'!$B$27:$M$27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'026'!$B$29:$M$29</c:f>
              <c:numCache>
                <c:formatCode>0.000</c:formatCode>
                <c:ptCount val="12"/>
                <c:pt idx="0">
                  <c:v>0.10852380952380952</c:v>
                </c:pt>
                <c:pt idx="1">
                  <c:v>9.4864059590316574E-2</c:v>
                </c:pt>
                <c:pt idx="2">
                  <c:v>0.13583079847908744</c:v>
                </c:pt>
                <c:pt idx="3">
                  <c:v>0.19750479846449137</c:v>
                </c:pt>
                <c:pt idx="4">
                  <c:v>0.26753021442495128</c:v>
                </c:pt>
                <c:pt idx="5">
                  <c:v>1.0265225933202358</c:v>
                </c:pt>
                <c:pt idx="6">
                  <c:v>1.2878512720156556</c:v>
                </c:pt>
                <c:pt idx="7">
                  <c:v>0.91432941176470583</c:v>
                </c:pt>
                <c:pt idx="8">
                  <c:v>0.6224282907662082</c:v>
                </c:pt>
                <c:pt idx="9">
                  <c:v>0.46168101761252445</c:v>
                </c:pt>
                <c:pt idx="10">
                  <c:v>0.56297465886939568</c:v>
                </c:pt>
                <c:pt idx="11" formatCode="#,##0.00">
                  <c:v>0.62788372093023259</c:v>
                </c:pt>
              </c:numCache>
            </c:numRef>
          </c:val>
        </c:ser>
        <c:ser>
          <c:idx val="1"/>
          <c:order val="1"/>
          <c:tx>
            <c:strRef>
              <c:f>'026'!$A$30</c:f>
              <c:strCache>
                <c:ptCount val="1"/>
                <c:pt idx="0">
                  <c:v>As % of the total agricultural area </c:v>
                </c:pt>
              </c:strCache>
            </c:strRef>
          </c:tx>
          <c:spPr>
            <a:noFill/>
            <a:ln w="38100">
              <a:solidFill>
                <a:srgbClr val="0099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'026'!$B$27:$M$27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'026'!$B$30:$M$30</c:f>
              <c:numCache>
                <c:formatCode>0.000</c:formatCode>
                <c:ptCount val="12"/>
                <c:pt idx="0">
                  <c:v>4.8213181448331976E-2</c:v>
                </c:pt>
                <c:pt idx="1">
                  <c:v>4.1585306122448977E-2</c:v>
                </c:pt>
                <c:pt idx="2">
                  <c:v>6.6338904363974008E-2</c:v>
                </c:pt>
                <c:pt idx="3">
                  <c:v>9.6710526315789469E-2</c:v>
                </c:pt>
                <c:pt idx="4">
                  <c:v>0.13534812623274162</c:v>
                </c:pt>
                <c:pt idx="5">
                  <c:v>0.46610169491525422</c:v>
                </c:pt>
                <c:pt idx="6">
                  <c:v>0.58758214285714283</c:v>
                </c:pt>
                <c:pt idx="7">
                  <c:v>0.36775078864353311</c:v>
                </c:pt>
                <c:pt idx="8">
                  <c:v>0.25124187153053135</c:v>
                </c:pt>
                <c:pt idx="9">
                  <c:v>0.18679255740300871</c:v>
                </c:pt>
                <c:pt idx="10">
                  <c:v>0.22848575949367089</c:v>
                </c:pt>
                <c:pt idx="11" formatCode="#,##0.00">
                  <c:v>0.25571270718232042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5503264"/>
        <c:axId val="195503824"/>
      </c:barChart>
      <c:lineChart>
        <c:grouping val="standard"/>
        <c:varyColors val="0"/>
        <c:ser>
          <c:idx val="2"/>
          <c:order val="2"/>
          <c:tx>
            <c:strRef>
              <c:f>'026'!$A$31</c:f>
              <c:strCache>
                <c:ptCount val="1"/>
                <c:pt idx="0">
                  <c:v>Target to be achieved in 2011 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'026'!$B$27:$M$27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'026'!$B$31:$M$31</c:f>
              <c:numCache>
                <c:formatCode>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'026'!$A$32</c:f>
              <c:strCache>
                <c:ptCount val="1"/>
                <c:pt idx="0">
                  <c:v>Target to be achieved to 2020 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'026'!$B$27:$M$27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'026'!$B$32:$M$32</c:f>
              <c:numCache>
                <c:formatCode>#,##0</c:formatCode>
                <c:ptCount val="12"/>
                <c:pt idx="7">
                  <c:v>4</c:v>
                </c:pt>
                <c:pt idx="8">
                  <c:v>4</c:v>
                </c:pt>
                <c:pt idx="9" formatCode="General">
                  <c:v>4</c:v>
                </c:pt>
                <c:pt idx="10" formatCode="General">
                  <c:v>4</c:v>
                </c:pt>
                <c:pt idx="1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03264"/>
        <c:axId val="195503824"/>
      </c:lineChart>
      <c:catAx>
        <c:axId val="1955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03824"/>
        <c:crosses val="autoZero"/>
        <c:auto val="1"/>
        <c:lblAlgn val="ctr"/>
        <c:lblOffset val="100"/>
        <c:noMultiLvlLbl val="0"/>
      </c:catAx>
      <c:valAx>
        <c:axId val="19550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5198362634224E-2"/>
          <c:y val="3.1997771837334051E-2"/>
          <c:w val="0.90998687427518343"/>
          <c:h val="0.60365411347733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'026'!$B$49</c:f>
              <c:strCache>
                <c:ptCount val="1"/>
                <c:pt idx="0">
                  <c:v>2009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'026'!$B$50:$B$58</c:f>
              <c:numCache>
                <c:formatCode>General</c:formatCode>
                <c:ptCount val="9"/>
                <c:pt idx="0">
                  <c:v>667.87</c:v>
                </c:pt>
                <c:pt idx="1">
                  <c:v>183.09</c:v>
                </c:pt>
                <c:pt idx="2">
                  <c:v>43.63</c:v>
                </c:pt>
                <c:pt idx="3">
                  <c:v>63.78</c:v>
                </c:pt>
                <c:pt idx="5">
                  <c:v>211.03</c:v>
                </c:pt>
                <c:pt idx="6">
                  <c:v>60.17</c:v>
                </c:pt>
                <c:pt idx="7">
                  <c:v>142.86000000000001</c:v>
                </c:pt>
              </c:numCache>
            </c:numRef>
          </c:val>
        </c:ser>
        <c:ser>
          <c:idx val="1"/>
          <c:order val="1"/>
          <c:tx>
            <c:strRef>
              <c:f>'026'!$C$49</c:f>
              <c:strCache>
                <c:ptCount val="1"/>
                <c:pt idx="0">
                  <c:v>2010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'026'!$C$50:$C$58</c:f>
              <c:numCache>
                <c:formatCode>General</c:formatCode>
                <c:ptCount val="9"/>
                <c:pt idx="0" formatCode="#,##0.00">
                  <c:v>2999.8</c:v>
                </c:pt>
                <c:pt idx="1">
                  <c:v>994.6</c:v>
                </c:pt>
                <c:pt idx="2">
                  <c:v>32.1</c:v>
                </c:pt>
                <c:pt idx="3">
                  <c:v>47.4</c:v>
                </c:pt>
                <c:pt idx="5">
                  <c:v>334.2</c:v>
                </c:pt>
                <c:pt idx="6">
                  <c:v>244.3</c:v>
                </c:pt>
                <c:pt idx="7">
                  <c:v>199.9</c:v>
                </c:pt>
                <c:pt idx="8">
                  <c:v>372.7</c:v>
                </c:pt>
              </c:numCache>
            </c:numRef>
          </c:val>
        </c:ser>
        <c:ser>
          <c:idx val="2"/>
          <c:order val="2"/>
          <c:tx>
            <c:strRef>
              <c:f>'026'!$D$49</c:f>
              <c:strCache>
                <c:ptCount val="1"/>
                <c:pt idx="0">
                  <c:v>2011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'026'!$D$50:$D$58</c:f>
              <c:numCache>
                <c:formatCode>General</c:formatCode>
                <c:ptCount val="9"/>
                <c:pt idx="0" formatCode="#,##0.00">
                  <c:v>3670.41</c:v>
                </c:pt>
                <c:pt idx="1">
                  <c:v>985.24</c:v>
                </c:pt>
                <c:pt idx="2">
                  <c:v>37.619999999999997</c:v>
                </c:pt>
                <c:pt idx="3">
                  <c:v>159.16</c:v>
                </c:pt>
                <c:pt idx="5">
                  <c:v>971.12</c:v>
                </c:pt>
                <c:pt idx="6">
                  <c:v>40.74</c:v>
                </c:pt>
                <c:pt idx="7">
                  <c:v>263.20999999999998</c:v>
                </c:pt>
                <c:pt idx="8">
                  <c:v>453.42</c:v>
                </c:pt>
              </c:numCache>
            </c:numRef>
          </c:val>
        </c:ser>
        <c:ser>
          <c:idx val="3"/>
          <c:order val="3"/>
          <c:tx>
            <c:strRef>
              <c:f>'026'!$E$49</c:f>
              <c:strCache>
                <c:ptCount val="1"/>
                <c:pt idx="0">
                  <c:v>2012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'026'!$E$50:$E$58</c:f>
              <c:numCache>
                <c:formatCode>General</c:formatCode>
                <c:ptCount val="9"/>
                <c:pt idx="0" formatCode="#,##0.00">
                  <c:v>2244.36</c:v>
                </c:pt>
                <c:pt idx="1">
                  <c:v>988</c:v>
                </c:pt>
                <c:pt idx="2">
                  <c:v>32.53</c:v>
                </c:pt>
                <c:pt idx="3">
                  <c:v>159.75</c:v>
                </c:pt>
                <c:pt idx="5">
                  <c:v>502.9</c:v>
                </c:pt>
                <c:pt idx="6">
                  <c:v>126.77</c:v>
                </c:pt>
                <c:pt idx="7">
                  <c:v>157.68</c:v>
                </c:pt>
                <c:pt idx="8">
                  <c:v>451.09</c:v>
                </c:pt>
              </c:numCache>
            </c:numRef>
          </c:val>
        </c:ser>
        <c:ser>
          <c:idx val="4"/>
          <c:order val="4"/>
          <c:tx>
            <c:strRef>
              <c:f>'026'!$F$49</c:f>
              <c:strCache>
                <c:ptCount val="1"/>
                <c:pt idx="0">
                  <c:v>2013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'026'!$F$50:$F$58</c:f>
              <c:numCache>
                <c:formatCode>General</c:formatCode>
                <c:ptCount val="9"/>
                <c:pt idx="0" formatCode="#,##0.00">
                  <c:v>1557.97</c:v>
                </c:pt>
                <c:pt idx="1">
                  <c:v>691.26</c:v>
                </c:pt>
                <c:pt idx="2">
                  <c:v>34.590000000000003</c:v>
                </c:pt>
                <c:pt idx="3">
                  <c:v>73.44</c:v>
                </c:pt>
                <c:pt idx="4">
                  <c:v>21.8</c:v>
                </c:pt>
                <c:pt idx="5">
                  <c:v>321.55</c:v>
                </c:pt>
                <c:pt idx="6">
                  <c:v>41.92</c:v>
                </c:pt>
                <c:pt idx="7">
                  <c:v>121.37</c:v>
                </c:pt>
                <c:pt idx="8">
                  <c:v>304.26</c:v>
                </c:pt>
              </c:numCache>
            </c:numRef>
          </c:val>
        </c:ser>
        <c:ser>
          <c:idx val="5"/>
          <c:order val="5"/>
          <c:tx>
            <c:strRef>
              <c:f>'026'!$G$49</c:f>
              <c:strCache>
                <c:ptCount val="1"/>
                <c:pt idx="0">
                  <c:v>2014</c:v>
                </c:pt>
              </c:strCache>
            </c:strRef>
          </c:tx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'026'!$G$50:$G$58</c:f>
              <c:numCache>
                <c:formatCode>General</c:formatCode>
                <c:ptCount val="9"/>
                <c:pt idx="0">
                  <c:v>896.4</c:v>
                </c:pt>
                <c:pt idx="1">
                  <c:v>523.99</c:v>
                </c:pt>
                <c:pt idx="2">
                  <c:v>0</c:v>
                </c:pt>
                <c:pt idx="3">
                  <c:v>119.53</c:v>
                </c:pt>
                <c:pt idx="5">
                  <c:v>427.12</c:v>
                </c:pt>
                <c:pt idx="6">
                  <c:v>96.54</c:v>
                </c:pt>
                <c:pt idx="7">
                  <c:v>52.41</c:v>
                </c:pt>
                <c:pt idx="8">
                  <c:v>243.2</c:v>
                </c:pt>
              </c:numCache>
            </c:numRef>
          </c:val>
        </c:ser>
        <c:ser>
          <c:idx val="6"/>
          <c:order val="6"/>
          <c:tx>
            <c:strRef>
              <c:f>'026'!$H$49</c:f>
              <c:strCache>
                <c:ptCount val="1"/>
                <c:pt idx="0">
                  <c:v>2015</c:v>
                </c:pt>
              </c:strCache>
            </c:strRef>
          </c:tx>
          <c:spPr>
            <a:noFill/>
            <a:ln w="25400" cap="flat" cmpd="sng" algn="ctr">
              <a:solidFill>
                <a:schemeClr val="accent1">
                  <a:lumMod val="60000"/>
                </a:schemeClr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'026'!$H$50:$H$58</c:f>
              <c:numCache>
                <c:formatCode>General</c:formatCode>
                <c:ptCount val="9"/>
                <c:pt idx="0">
                  <c:v>604.41999999999996</c:v>
                </c:pt>
                <c:pt idx="1">
                  <c:v>977.33</c:v>
                </c:pt>
                <c:pt idx="2">
                  <c:v>0</c:v>
                </c:pt>
                <c:pt idx="3">
                  <c:v>103.56</c:v>
                </c:pt>
                <c:pt idx="5">
                  <c:v>400.19</c:v>
                </c:pt>
                <c:pt idx="6">
                  <c:v>76.39</c:v>
                </c:pt>
                <c:pt idx="7">
                  <c:v>83.88</c:v>
                </c:pt>
                <c:pt idx="8">
                  <c:v>642.29</c:v>
                </c:pt>
              </c:numCache>
            </c:numRef>
          </c:val>
        </c:ser>
        <c:ser>
          <c:idx val="7"/>
          <c:order val="7"/>
          <c:tx>
            <c:strRef>
              <c:f>'026'!$I$49</c:f>
              <c:strCache>
                <c:ptCount val="1"/>
                <c:pt idx="0">
                  <c:v>2016</c:v>
                </c:pt>
              </c:strCache>
            </c:strRef>
          </c:tx>
          <c:spPr>
            <a:noFill/>
            <a:ln w="25400" cap="flat" cmpd="sng" algn="ctr">
              <a:solidFill>
                <a:schemeClr val="accent2">
                  <a:lumMod val="60000"/>
                </a:schemeClr>
              </a:solidFill>
              <a:miter lim="800000"/>
            </a:ln>
            <a:effectLst/>
          </c:spPr>
          <c:invertIfNegative val="0"/>
          <c:cat>
            <c:strRef>
              <c:f>'026'!$A$50:$A$58</c:f>
              <c:strCache>
                <c:ptCount val="9"/>
                <c:pt idx="0">
                  <c:v>Cereal</c:v>
                </c:pt>
                <c:pt idx="1">
                  <c:v>Forage </c:v>
                </c:pt>
                <c:pt idx="2">
                  <c:v>Industrial plants</c:v>
                </c:pt>
                <c:pt idx="3">
                  <c:v>Oil plants</c:v>
                </c:pt>
                <c:pt idx="4">
                  <c:v>aromatic/medical</c:v>
                </c:pt>
                <c:pt idx="5">
                  <c:v>Fruit plants</c:v>
                </c:pt>
                <c:pt idx="6">
                  <c:v>Wine plants</c:v>
                </c:pt>
                <c:pt idx="7">
                  <c:v>Garden plants</c:v>
                </c:pt>
                <c:pt idx="8">
                  <c:v>Fallow</c:v>
                </c:pt>
              </c:strCache>
            </c:strRef>
          </c:cat>
          <c:val>
            <c:numRef>
              <c:f>'026'!$I$50:$I$58</c:f>
              <c:numCache>
                <c:formatCode>General</c:formatCode>
                <c:ptCount val="9"/>
                <c:pt idx="0" formatCode="#,##0.00">
                  <c:v>938.4</c:v>
                </c:pt>
                <c:pt idx="1">
                  <c:v>748.98</c:v>
                </c:pt>
                <c:pt idx="2">
                  <c:v>0</c:v>
                </c:pt>
                <c:pt idx="3">
                  <c:v>42.84</c:v>
                </c:pt>
                <c:pt idx="4">
                  <c:v>574.66999999999996</c:v>
                </c:pt>
                <c:pt idx="5">
                  <c:v>422.14</c:v>
                </c:pt>
                <c:pt idx="6">
                  <c:v>17.54</c:v>
                </c:pt>
                <c:pt idx="7">
                  <c:v>93.17</c:v>
                </c:pt>
                <c:pt idx="8">
                  <c:v>402.14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95510544"/>
        <c:axId val="195511104"/>
      </c:barChart>
      <c:catAx>
        <c:axId val="1955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11104"/>
        <c:crosses val="autoZero"/>
        <c:auto val="1"/>
        <c:lblAlgn val="ctr"/>
        <c:lblOffset val="100"/>
        <c:noMultiLvlLbl val="0"/>
      </c:catAx>
      <c:valAx>
        <c:axId val="195511104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296810</xdr:colOff>
      <xdr:row>0</xdr:row>
      <xdr:rowOff>180274</xdr:rowOff>
    </xdr:from>
    <xdr:to>
      <xdr:col>24</xdr:col>
      <xdr:colOff>560916</xdr:colOff>
      <xdr:row>17</xdr:row>
      <xdr:rowOff>139097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357099</xdr:colOff>
      <xdr:row>66</xdr:row>
      <xdr:rowOff>14137</xdr:rowOff>
    </xdr:from>
    <xdr:to>
      <xdr:col>27</xdr:col>
      <xdr:colOff>193524</xdr:colOff>
      <xdr:row>89</xdr:row>
      <xdr:rowOff>122463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313721</xdr:colOff>
      <xdr:row>19</xdr:row>
      <xdr:rowOff>113847</xdr:rowOff>
    </xdr:from>
    <xdr:to>
      <xdr:col>25</xdr:col>
      <xdr:colOff>84669</xdr:colOff>
      <xdr:row>40</xdr:row>
      <xdr:rowOff>18144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351515</xdr:colOff>
      <xdr:row>42</xdr:row>
      <xdr:rowOff>18595</xdr:rowOff>
    </xdr:from>
    <xdr:to>
      <xdr:col>26</xdr:col>
      <xdr:colOff>116417</xdr:colOff>
      <xdr:row>64</xdr:row>
      <xdr:rowOff>105834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52" zoomScale="90" zoomScaleNormal="90" workbookViewId="0">
      <selection activeCell="I89" sqref="I89"/>
    </sheetView>
  </sheetViews>
  <sheetFormatPr defaultRowHeight="15" x14ac:dyDescent="0.25"/>
  <cols>
    <col min="1" max="1" width="39.28515625" style="3" customWidth="1"/>
    <col min="2" max="2" width="11.140625" style="3" customWidth="1"/>
    <col min="3" max="3" width="11.42578125" style="3" customWidth="1"/>
    <col min="4" max="5" width="9.85546875" style="3" customWidth="1"/>
    <col min="6" max="6" width="10" style="3" customWidth="1"/>
    <col min="7" max="7" width="12.42578125" style="3" customWidth="1"/>
    <col min="8" max="9" width="9.85546875" style="3" customWidth="1"/>
    <col min="10" max="10" width="11.7109375" style="3" customWidth="1"/>
    <col min="11" max="11" width="10.5703125" style="3" customWidth="1"/>
    <col min="12" max="12" width="12.42578125" style="3" customWidth="1"/>
    <col min="13" max="13" width="13.140625" style="3" customWidth="1"/>
    <col min="14" max="16384" width="9.140625" style="3"/>
  </cols>
  <sheetData>
    <row r="1" spans="1:13" x14ac:dyDescent="0.25">
      <c r="A1" s="16" t="s">
        <v>0</v>
      </c>
      <c r="E1" s="21"/>
      <c r="F1" s="22"/>
      <c r="G1" s="23"/>
      <c r="H1" s="24"/>
      <c r="I1" s="24"/>
      <c r="J1" s="21"/>
    </row>
    <row r="2" spans="1:13" x14ac:dyDescent="0.25">
      <c r="A2" s="16"/>
      <c r="F2" s="22"/>
      <c r="G2" s="23"/>
      <c r="H2" s="24"/>
      <c r="I2" s="24"/>
    </row>
    <row r="3" spans="1:13" x14ac:dyDescent="0.25">
      <c r="A3" s="16"/>
      <c r="F3" s="22"/>
      <c r="G3" s="23"/>
      <c r="H3" s="24"/>
      <c r="I3" s="24"/>
    </row>
    <row r="4" spans="1:13" ht="15" customHeight="1" x14ac:dyDescent="0.25">
      <c r="A4" s="25"/>
      <c r="B4" s="1">
        <v>2005</v>
      </c>
      <c r="C4" s="1">
        <v>2006</v>
      </c>
      <c r="D4" s="1">
        <v>2007</v>
      </c>
      <c r="E4" s="1">
        <v>2008</v>
      </c>
      <c r="F4" s="1">
        <v>2009</v>
      </c>
      <c r="G4" s="1">
        <v>2010</v>
      </c>
      <c r="H4" s="1">
        <v>2011</v>
      </c>
      <c r="I4" s="26">
        <v>2012</v>
      </c>
      <c r="J4" s="26">
        <v>2013</v>
      </c>
      <c r="K4" s="1">
        <v>2014</v>
      </c>
      <c r="L4" s="1">
        <v>2015</v>
      </c>
      <c r="M4" s="1">
        <v>2016</v>
      </c>
    </row>
    <row r="5" spans="1:13" ht="16.5" customHeight="1" x14ac:dyDescent="0.25">
      <c r="A5" s="27" t="s">
        <v>1</v>
      </c>
      <c r="B5" s="17">
        <v>546000</v>
      </c>
      <c r="C5" s="17">
        <v>537000</v>
      </c>
      <c r="D5" s="17">
        <v>526000</v>
      </c>
      <c r="E5" s="17">
        <v>521000</v>
      </c>
      <c r="F5" s="17">
        <v>513000</v>
      </c>
      <c r="G5" s="17">
        <v>509000</v>
      </c>
      <c r="H5" s="17">
        <v>511000</v>
      </c>
      <c r="I5" s="28">
        <v>510000</v>
      </c>
      <c r="J5" s="28">
        <v>509000</v>
      </c>
      <c r="K5" s="2">
        <v>511000</v>
      </c>
      <c r="L5" s="2">
        <v>513000</v>
      </c>
      <c r="M5" s="2">
        <v>516000</v>
      </c>
    </row>
    <row r="6" spans="1:13" ht="27" customHeight="1" x14ac:dyDescent="0.25">
      <c r="A6" s="27" t="s">
        <v>2</v>
      </c>
      <c r="B6" s="17">
        <v>1229000</v>
      </c>
      <c r="C6" s="17">
        <v>1225000</v>
      </c>
      <c r="D6" s="17">
        <v>1077000</v>
      </c>
      <c r="E6" s="17">
        <v>1064000</v>
      </c>
      <c r="F6" s="17">
        <v>1014000</v>
      </c>
      <c r="G6" s="17">
        <v>1121000</v>
      </c>
      <c r="H6" s="17">
        <v>1120000</v>
      </c>
      <c r="I6" s="28">
        <v>1268000</v>
      </c>
      <c r="J6" s="28">
        <v>1261000</v>
      </c>
      <c r="K6" s="2">
        <v>1263000</v>
      </c>
      <c r="L6" s="2">
        <v>1264000</v>
      </c>
      <c r="M6" s="2">
        <v>1267000</v>
      </c>
    </row>
    <row r="8" spans="1:13" x14ac:dyDescent="0.25">
      <c r="A8" s="16" t="s">
        <v>3</v>
      </c>
    </row>
    <row r="10" spans="1:13" x14ac:dyDescent="0.25">
      <c r="A10" s="29"/>
      <c r="B10" s="1">
        <v>2005</v>
      </c>
      <c r="C10" s="1">
        <v>2006</v>
      </c>
      <c r="D10" s="1">
        <v>2007</v>
      </c>
      <c r="E10" s="1">
        <v>2008</v>
      </c>
      <c r="F10" s="1">
        <v>2009</v>
      </c>
      <c r="G10" s="1">
        <v>2010</v>
      </c>
      <c r="H10" s="1">
        <v>2011</v>
      </c>
      <c r="I10" s="1">
        <v>2012</v>
      </c>
      <c r="J10" s="1">
        <v>2013</v>
      </c>
      <c r="K10" s="1">
        <v>2014</v>
      </c>
      <c r="L10" s="1">
        <v>2015</v>
      </c>
      <c r="M10" s="1">
        <v>2016</v>
      </c>
    </row>
    <row r="11" spans="1:13" ht="27" customHeight="1" x14ac:dyDescent="0.25">
      <c r="A11" s="30" t="s">
        <v>4</v>
      </c>
      <c r="B11" s="31">
        <v>266</v>
      </c>
      <c r="C11" s="32">
        <v>6.8</v>
      </c>
      <c r="D11" s="32">
        <v>37.47</v>
      </c>
      <c r="E11" s="32">
        <v>1029</v>
      </c>
      <c r="F11" s="32">
        <v>425.83</v>
      </c>
      <c r="G11" s="33">
        <v>719.5</v>
      </c>
      <c r="H11" s="33">
        <v>1007.26</v>
      </c>
      <c r="I11" s="33">
        <v>1846.06</v>
      </c>
      <c r="J11" s="5">
        <v>1576.69</v>
      </c>
      <c r="K11" s="5">
        <v>1448.31</v>
      </c>
      <c r="L11" s="5">
        <v>1970.79</v>
      </c>
      <c r="M11" s="12">
        <v>2073.37</v>
      </c>
    </row>
    <row r="12" spans="1:13" ht="20.25" customHeight="1" x14ac:dyDescent="0.25">
      <c r="A12" s="30" t="s">
        <v>5</v>
      </c>
      <c r="B12" s="31">
        <v>326.54000000000002</v>
      </c>
      <c r="C12" s="32">
        <v>502.62</v>
      </c>
      <c r="D12" s="32">
        <v>677</v>
      </c>
      <c r="E12" s="32"/>
      <c r="F12" s="32">
        <v>946.6</v>
      </c>
      <c r="G12" s="33">
        <v>4505.5</v>
      </c>
      <c r="H12" s="33">
        <v>5573.66</v>
      </c>
      <c r="I12" s="33">
        <v>2817.02</v>
      </c>
      <c r="J12" s="5">
        <v>1591.47</v>
      </c>
      <c r="K12" s="5">
        <v>910.88</v>
      </c>
      <c r="L12" s="5">
        <v>917.27</v>
      </c>
      <c r="M12" s="12">
        <v>1166.51</v>
      </c>
    </row>
    <row r="13" spans="1:13" x14ac:dyDescent="0.25">
      <c r="K13" s="4"/>
      <c r="L13" s="4"/>
    </row>
    <row r="25" spans="1:13" x14ac:dyDescent="0.25">
      <c r="A25" s="16" t="s">
        <v>24</v>
      </c>
    </row>
    <row r="27" spans="1:13" x14ac:dyDescent="0.25">
      <c r="A27" s="34"/>
      <c r="B27" s="1">
        <v>2005</v>
      </c>
      <c r="C27" s="1">
        <v>2006</v>
      </c>
      <c r="D27" s="1">
        <v>2007</v>
      </c>
      <c r="E27" s="1">
        <v>2008</v>
      </c>
      <c r="F27" s="1">
        <v>2009</v>
      </c>
      <c r="G27" s="1">
        <v>2010</v>
      </c>
      <c r="H27" s="1">
        <v>2011</v>
      </c>
      <c r="I27" s="1">
        <v>2012</v>
      </c>
      <c r="J27" s="1">
        <v>2013</v>
      </c>
      <c r="K27" s="1">
        <v>2014</v>
      </c>
      <c r="L27" s="1">
        <v>2015</v>
      </c>
      <c r="M27" s="1">
        <v>2016</v>
      </c>
    </row>
    <row r="28" spans="1:13" ht="30" x14ac:dyDescent="0.25">
      <c r="A28" s="30" t="s">
        <v>8</v>
      </c>
      <c r="B28" s="35">
        <f>B11+B12</f>
        <v>592.54</v>
      </c>
      <c r="C28" s="35">
        <f>C11+C12</f>
        <v>509.42</v>
      </c>
      <c r="D28" s="35">
        <f>D11+D12</f>
        <v>714.47</v>
      </c>
      <c r="E28" s="35">
        <v>1029</v>
      </c>
      <c r="F28" s="35">
        <f>F11+F12</f>
        <v>1372.43</v>
      </c>
      <c r="G28" s="35">
        <f>G11+G12</f>
        <v>5225</v>
      </c>
      <c r="H28" s="35">
        <f>H11+H12</f>
        <v>6580.92</v>
      </c>
      <c r="I28" s="35">
        <f>I11+I12</f>
        <v>4663.08</v>
      </c>
      <c r="J28" s="35">
        <f>J11+J12</f>
        <v>3168.16</v>
      </c>
      <c r="K28" s="6">
        <f t="shared" ref="K28" si="0">K11+K12</f>
        <v>2359.19</v>
      </c>
      <c r="L28" s="6">
        <f>L11+L12</f>
        <v>2888.06</v>
      </c>
      <c r="M28" s="6">
        <v>3239.88</v>
      </c>
    </row>
    <row r="29" spans="1:13" x14ac:dyDescent="0.25">
      <c r="A29" s="30" t="s">
        <v>9</v>
      </c>
      <c r="B29" s="36">
        <f>B28*100/B5</f>
        <v>0.10852380952380952</v>
      </c>
      <c r="C29" s="36">
        <f t="shared" ref="C29:J29" si="1">C28*100/C5</f>
        <v>9.4864059590316574E-2</v>
      </c>
      <c r="D29" s="36">
        <f t="shared" si="1"/>
        <v>0.13583079847908744</v>
      </c>
      <c r="E29" s="36">
        <f t="shared" si="1"/>
        <v>0.19750479846449137</v>
      </c>
      <c r="F29" s="36">
        <f t="shared" si="1"/>
        <v>0.26753021442495128</v>
      </c>
      <c r="G29" s="36">
        <f t="shared" si="1"/>
        <v>1.0265225933202358</v>
      </c>
      <c r="H29" s="36">
        <f t="shared" si="1"/>
        <v>1.2878512720156556</v>
      </c>
      <c r="I29" s="36">
        <f t="shared" si="1"/>
        <v>0.91432941176470583</v>
      </c>
      <c r="J29" s="36">
        <f t="shared" si="1"/>
        <v>0.6224282907662082</v>
      </c>
      <c r="K29" s="7">
        <f>K28*100/K5</f>
        <v>0.46168101761252445</v>
      </c>
      <c r="L29" s="8">
        <f>L28*100/L5</f>
        <v>0.56297465886939568</v>
      </c>
      <c r="M29" s="13">
        <f>M28*100/M5</f>
        <v>0.62788372093023259</v>
      </c>
    </row>
    <row r="30" spans="1:13" ht="28.5" customHeight="1" x14ac:dyDescent="0.25">
      <c r="A30" s="37" t="s">
        <v>10</v>
      </c>
      <c r="B30" s="36">
        <f t="shared" ref="B30:J30" si="2">B28*100/B6</f>
        <v>4.8213181448331976E-2</v>
      </c>
      <c r="C30" s="36">
        <f t="shared" si="2"/>
        <v>4.1585306122448977E-2</v>
      </c>
      <c r="D30" s="36">
        <f t="shared" si="2"/>
        <v>6.6338904363974008E-2</v>
      </c>
      <c r="E30" s="36">
        <f t="shared" si="2"/>
        <v>9.6710526315789469E-2</v>
      </c>
      <c r="F30" s="36">
        <f t="shared" si="2"/>
        <v>0.13534812623274162</v>
      </c>
      <c r="G30" s="36">
        <f t="shared" si="2"/>
        <v>0.46610169491525422</v>
      </c>
      <c r="H30" s="36">
        <f t="shared" si="2"/>
        <v>0.58758214285714283</v>
      </c>
      <c r="I30" s="36">
        <f t="shared" si="2"/>
        <v>0.36775078864353311</v>
      </c>
      <c r="J30" s="36">
        <f t="shared" si="2"/>
        <v>0.25124187153053135</v>
      </c>
      <c r="K30" s="7">
        <f>K28*100/K6</f>
        <v>0.18679255740300871</v>
      </c>
      <c r="L30" s="8">
        <f>L28*100/L6</f>
        <v>0.22848575949367089</v>
      </c>
      <c r="M30" s="6">
        <f>M28*100/M6</f>
        <v>0.25571270718232042</v>
      </c>
    </row>
    <row r="31" spans="1:13" x14ac:dyDescent="0.25">
      <c r="A31" s="38" t="s">
        <v>6</v>
      </c>
      <c r="B31" s="39">
        <v>2</v>
      </c>
      <c r="C31" s="39">
        <v>2</v>
      </c>
      <c r="D31" s="39">
        <v>2</v>
      </c>
      <c r="E31" s="39">
        <v>2</v>
      </c>
      <c r="F31" s="39">
        <v>2</v>
      </c>
      <c r="G31" s="39">
        <v>2</v>
      </c>
      <c r="H31" s="39">
        <v>2</v>
      </c>
      <c r="I31" s="39"/>
      <c r="J31" s="40"/>
      <c r="K31" s="9"/>
      <c r="L31" s="5"/>
      <c r="M31" s="14"/>
    </row>
    <row r="32" spans="1:13" x14ac:dyDescent="0.25">
      <c r="A32" s="38" t="s">
        <v>7</v>
      </c>
      <c r="B32" s="39"/>
      <c r="C32" s="39"/>
      <c r="D32" s="39"/>
      <c r="E32" s="39"/>
      <c r="F32" s="39"/>
      <c r="G32" s="39"/>
      <c r="H32" s="39"/>
      <c r="I32" s="39">
        <v>4</v>
      </c>
      <c r="J32" s="39">
        <v>4</v>
      </c>
      <c r="K32" s="9">
        <v>4</v>
      </c>
      <c r="L32" s="5">
        <v>4</v>
      </c>
      <c r="M32" s="2">
        <v>4</v>
      </c>
    </row>
    <row r="33" spans="1:8" x14ac:dyDescent="0.25">
      <c r="B33" s="10"/>
      <c r="C33" s="10"/>
      <c r="D33" s="10"/>
    </row>
    <row r="34" spans="1:8" x14ac:dyDescent="0.25">
      <c r="B34" s="10"/>
      <c r="C34" s="10"/>
      <c r="D34" s="10"/>
    </row>
    <row r="35" spans="1:8" x14ac:dyDescent="0.25">
      <c r="B35" s="10"/>
      <c r="C35" s="10"/>
      <c r="D35" s="10"/>
    </row>
    <row r="36" spans="1:8" x14ac:dyDescent="0.25">
      <c r="B36" s="10"/>
      <c r="C36" s="10"/>
      <c r="D36" s="10"/>
    </row>
    <row r="37" spans="1:8" x14ac:dyDescent="0.25">
      <c r="B37" s="10"/>
      <c r="C37" s="10"/>
      <c r="D37" s="10"/>
    </row>
    <row r="38" spans="1:8" x14ac:dyDescent="0.25">
      <c r="B38" s="10"/>
      <c r="C38" s="10"/>
      <c r="D38" s="10"/>
    </row>
    <row r="39" spans="1:8" x14ac:dyDescent="0.25">
      <c r="B39" s="10"/>
      <c r="C39" s="10"/>
      <c r="D39" s="10"/>
    </row>
    <row r="40" spans="1:8" x14ac:dyDescent="0.25">
      <c r="B40" s="10"/>
      <c r="C40" s="10"/>
      <c r="D40" s="10"/>
    </row>
    <row r="41" spans="1:8" x14ac:dyDescent="0.25">
      <c r="B41" s="10"/>
      <c r="C41" s="10"/>
      <c r="D41" s="10"/>
    </row>
    <row r="46" spans="1:8" x14ac:dyDescent="0.25">
      <c r="H46" s="41"/>
    </row>
    <row r="47" spans="1:8" ht="15" customHeight="1" x14ac:dyDescent="0.25">
      <c r="A47" s="16" t="s">
        <v>23</v>
      </c>
      <c r="H47" s="41"/>
    </row>
    <row r="48" spans="1:8" ht="15" customHeight="1" x14ac:dyDescent="0.25">
      <c r="A48" s="16"/>
      <c r="H48" s="41"/>
    </row>
    <row r="49" spans="1:10" x14ac:dyDescent="0.25">
      <c r="A49" s="19" t="s">
        <v>11</v>
      </c>
      <c r="B49" s="1">
        <v>2009</v>
      </c>
      <c r="C49" s="1">
        <v>2010</v>
      </c>
      <c r="D49" s="1">
        <v>2011</v>
      </c>
      <c r="E49" s="1">
        <v>2012</v>
      </c>
      <c r="F49" s="1">
        <v>2013</v>
      </c>
      <c r="G49" s="1">
        <v>2014</v>
      </c>
      <c r="H49" s="1">
        <v>2015</v>
      </c>
      <c r="I49" s="1">
        <v>2016</v>
      </c>
    </row>
    <row r="50" spans="1:10" ht="15" customHeight="1" x14ac:dyDescent="0.25">
      <c r="A50" s="42" t="s">
        <v>12</v>
      </c>
      <c r="B50" s="43">
        <v>667.87</v>
      </c>
      <c r="C50" s="44">
        <v>2999.8</v>
      </c>
      <c r="D50" s="44">
        <v>3670.41</v>
      </c>
      <c r="E50" s="6">
        <v>2244.36</v>
      </c>
      <c r="F50" s="6">
        <v>1557.97</v>
      </c>
      <c r="G50" s="5">
        <v>896.4</v>
      </c>
      <c r="H50" s="5">
        <v>604.41999999999996</v>
      </c>
      <c r="I50" s="14">
        <v>938.4</v>
      </c>
      <c r="J50" s="15">
        <f>I50/I59*100</f>
        <v>28.964035705026113</v>
      </c>
    </row>
    <row r="51" spans="1:10" x14ac:dyDescent="0.25">
      <c r="A51" s="42" t="s">
        <v>13</v>
      </c>
      <c r="B51" s="43">
        <v>183.09</v>
      </c>
      <c r="C51" s="43">
        <v>994.6</v>
      </c>
      <c r="D51" s="43">
        <v>985.24</v>
      </c>
      <c r="E51" s="45">
        <v>988</v>
      </c>
      <c r="F51" s="45">
        <v>691.26</v>
      </c>
      <c r="G51" s="5">
        <v>523.99</v>
      </c>
      <c r="H51" s="5">
        <v>977.33</v>
      </c>
      <c r="I51" s="5">
        <v>748.98</v>
      </c>
      <c r="J51" s="15">
        <f>I51/I59*100</f>
        <v>23.117522871217457</v>
      </c>
    </row>
    <row r="52" spans="1:10" x14ac:dyDescent="0.25">
      <c r="A52" s="42" t="s">
        <v>14</v>
      </c>
      <c r="B52" s="43">
        <v>43.63</v>
      </c>
      <c r="C52" s="43">
        <v>32.1</v>
      </c>
      <c r="D52" s="43">
        <v>37.619999999999997</v>
      </c>
      <c r="E52" s="45">
        <v>32.53</v>
      </c>
      <c r="F52" s="45">
        <v>34.590000000000003</v>
      </c>
      <c r="G52" s="5">
        <v>0</v>
      </c>
      <c r="H52" s="5">
        <v>0</v>
      </c>
      <c r="I52" s="5">
        <v>0</v>
      </c>
      <c r="J52" s="15"/>
    </row>
    <row r="53" spans="1:10" x14ac:dyDescent="0.25">
      <c r="A53" s="42" t="s">
        <v>15</v>
      </c>
      <c r="B53" s="43">
        <v>63.78</v>
      </c>
      <c r="C53" s="43">
        <v>47.4</v>
      </c>
      <c r="D53" s="43">
        <v>159.16</v>
      </c>
      <c r="E53" s="45">
        <v>159.75</v>
      </c>
      <c r="F53" s="45">
        <v>73.44</v>
      </c>
      <c r="G53" s="5">
        <v>119.53</v>
      </c>
      <c r="H53" s="5">
        <v>103.56</v>
      </c>
      <c r="I53" s="5">
        <v>42.84</v>
      </c>
      <c r="J53" s="15">
        <f>I53/I59*100</f>
        <v>1.322271195229453</v>
      </c>
    </row>
    <row r="54" spans="1:10" x14ac:dyDescent="0.25">
      <c r="A54" s="42" t="s">
        <v>21</v>
      </c>
      <c r="B54" s="43"/>
      <c r="C54" s="43"/>
      <c r="D54" s="43"/>
      <c r="E54" s="45"/>
      <c r="F54" s="45">
        <v>21.8</v>
      </c>
      <c r="G54" s="5"/>
      <c r="H54" s="5"/>
      <c r="I54" s="5">
        <v>574.66999999999996</v>
      </c>
      <c r="J54" s="15">
        <f>I54/I59*100</f>
        <v>17.737385335259333</v>
      </c>
    </row>
    <row r="55" spans="1:10" ht="20.25" customHeight="1" x14ac:dyDescent="0.25">
      <c r="A55" s="42" t="s">
        <v>16</v>
      </c>
      <c r="B55" s="43">
        <v>211.03</v>
      </c>
      <c r="C55" s="43">
        <v>334.2</v>
      </c>
      <c r="D55" s="43">
        <v>971.12</v>
      </c>
      <c r="E55" s="45">
        <v>502.9</v>
      </c>
      <c r="F55" s="45">
        <v>321.55</v>
      </c>
      <c r="G55" s="5">
        <v>427.12</v>
      </c>
      <c r="H55" s="5">
        <v>400.19</v>
      </c>
      <c r="I55" s="5">
        <v>422.14</v>
      </c>
      <c r="J55" s="15">
        <f>I55/I59*100</f>
        <v>13.029494919564923</v>
      </c>
    </row>
    <row r="56" spans="1:10" ht="18.75" customHeight="1" x14ac:dyDescent="0.25">
      <c r="A56" s="42" t="s">
        <v>17</v>
      </c>
      <c r="B56" s="43">
        <v>60.17</v>
      </c>
      <c r="C56" s="43">
        <v>244.3</v>
      </c>
      <c r="D56" s="43">
        <v>40.74</v>
      </c>
      <c r="E56" s="45">
        <v>126.77</v>
      </c>
      <c r="F56" s="45">
        <v>41.92</v>
      </c>
      <c r="G56" s="5">
        <v>96.54</v>
      </c>
      <c r="H56" s="5">
        <v>76.39</v>
      </c>
      <c r="I56" s="5">
        <v>17.54</v>
      </c>
      <c r="J56" s="15">
        <f>I56/I59*100</f>
        <v>0.5413780757312</v>
      </c>
    </row>
    <row r="57" spans="1:10" x14ac:dyDescent="0.25">
      <c r="A57" s="42" t="s">
        <v>18</v>
      </c>
      <c r="B57" s="43">
        <v>142.86000000000001</v>
      </c>
      <c r="C57" s="43">
        <v>199.9</v>
      </c>
      <c r="D57" s="43">
        <v>263.20999999999998</v>
      </c>
      <c r="E57" s="45">
        <v>157.68</v>
      </c>
      <c r="F57" s="45">
        <v>121.37</v>
      </c>
      <c r="G57" s="5">
        <v>52.41</v>
      </c>
      <c r="H57" s="5">
        <v>83.88</v>
      </c>
      <c r="I57" s="5">
        <v>93.17</v>
      </c>
      <c r="J57" s="15">
        <f>I57/I59*100</f>
        <v>2.8757237922392194</v>
      </c>
    </row>
    <row r="58" spans="1:10" x14ac:dyDescent="0.25">
      <c r="A58" s="46" t="s">
        <v>19</v>
      </c>
      <c r="B58" s="42"/>
      <c r="C58" s="43">
        <v>372.7</v>
      </c>
      <c r="D58" s="45">
        <v>453.42</v>
      </c>
      <c r="E58" s="45">
        <v>451.09</v>
      </c>
      <c r="F58" s="45">
        <v>304.26</v>
      </c>
      <c r="G58" s="5">
        <v>243.2</v>
      </c>
      <c r="H58" s="5">
        <v>642.29</v>
      </c>
      <c r="I58" s="5">
        <v>402.14</v>
      </c>
      <c r="J58" s="15">
        <f>I58/I59*100</f>
        <v>12.412188105732312</v>
      </c>
    </row>
    <row r="59" spans="1:10" x14ac:dyDescent="0.25">
      <c r="A59" s="47"/>
      <c r="B59" s="48"/>
      <c r="C59" s="49"/>
      <c r="D59" s="50"/>
      <c r="E59" s="51">
        <f>SUM(E50:E58)</f>
        <v>4663.0800000000008</v>
      </c>
      <c r="F59" s="51">
        <f>SUM(F50:F58)</f>
        <v>3168.1600000000008</v>
      </c>
      <c r="G59" s="10">
        <f>SUM(G50:G58)</f>
        <v>2359.1899999999996</v>
      </c>
      <c r="H59" s="11">
        <f>SUM(H50:H58)</f>
        <v>2888.06</v>
      </c>
      <c r="I59" s="11">
        <f>SUM(I50:I58)</f>
        <v>3239.8799999999997</v>
      </c>
    </row>
    <row r="60" spans="1:10" x14ac:dyDescent="0.25">
      <c r="A60" s="47"/>
      <c r="B60" s="48"/>
      <c r="C60" s="49"/>
      <c r="D60" s="50"/>
      <c r="E60" s="52"/>
      <c r="F60" s="52"/>
      <c r="H60" s="41"/>
    </row>
    <row r="61" spans="1:10" x14ac:dyDescent="0.25">
      <c r="A61" s="47"/>
      <c r="B61" s="48"/>
      <c r="C61" s="49"/>
      <c r="D61" s="50"/>
      <c r="E61" s="52"/>
      <c r="F61" s="52"/>
      <c r="H61" s="41"/>
    </row>
    <row r="62" spans="1:10" x14ac:dyDescent="0.25">
      <c r="A62" s="47"/>
      <c r="B62" s="48"/>
      <c r="C62" s="49"/>
      <c r="D62" s="50"/>
      <c r="E62" s="52"/>
      <c r="F62" s="52"/>
      <c r="H62" s="41"/>
    </row>
    <row r="63" spans="1:10" x14ac:dyDescent="0.25">
      <c r="A63" s="47"/>
      <c r="B63" s="48"/>
      <c r="C63" s="49"/>
      <c r="D63" s="50"/>
      <c r="E63" s="52"/>
      <c r="F63" s="52"/>
      <c r="H63" s="41"/>
    </row>
    <row r="64" spans="1:10" x14ac:dyDescent="0.25">
      <c r="A64" s="47"/>
      <c r="B64" s="48"/>
      <c r="C64" s="49"/>
      <c r="D64" s="50"/>
      <c r="E64" s="52"/>
      <c r="F64" s="52"/>
      <c r="H64" s="21"/>
    </row>
    <row r="65" spans="1:13" x14ac:dyDescent="0.25">
      <c r="A65" s="47"/>
      <c r="B65" s="48"/>
      <c r="C65" s="49"/>
      <c r="D65" s="50"/>
      <c r="E65" s="52"/>
      <c r="F65" s="52"/>
      <c r="H65" s="21"/>
    </row>
    <row r="66" spans="1:13" x14ac:dyDescent="0.25">
      <c r="A66" s="47"/>
      <c r="B66" s="48"/>
      <c r="C66" s="49"/>
      <c r="D66" s="50"/>
      <c r="E66" s="52"/>
      <c r="F66" s="52"/>
      <c r="H66" s="21"/>
    </row>
    <row r="67" spans="1:13" x14ac:dyDescent="0.25">
      <c r="A67" s="47"/>
      <c r="B67" s="48"/>
      <c r="C67" s="49"/>
      <c r="D67" s="50"/>
      <c r="E67" s="52"/>
      <c r="F67" s="52"/>
      <c r="H67" s="21"/>
    </row>
    <row r="68" spans="1:13" x14ac:dyDescent="0.25">
      <c r="A68" s="47"/>
      <c r="B68" s="48"/>
      <c r="C68" s="49"/>
      <c r="D68" s="50"/>
      <c r="E68" s="52"/>
      <c r="F68" s="52"/>
      <c r="H68" s="21"/>
    </row>
    <row r="69" spans="1:13" x14ac:dyDescent="0.25">
      <c r="A69" s="47"/>
      <c r="B69" s="48"/>
      <c r="C69" s="49"/>
      <c r="D69" s="50"/>
      <c r="E69" s="52"/>
      <c r="F69" s="52"/>
      <c r="H69" s="21"/>
    </row>
    <row r="71" spans="1:13" x14ac:dyDescent="0.25">
      <c r="A71" s="16" t="s">
        <v>22</v>
      </c>
    </row>
    <row r="74" spans="1:13" x14ac:dyDescent="0.25">
      <c r="A74" s="18"/>
      <c r="B74" s="1">
        <v>2005</v>
      </c>
      <c r="C74" s="1">
        <v>2006</v>
      </c>
      <c r="D74" s="1">
        <v>2007</v>
      </c>
      <c r="E74" s="1">
        <v>2008</v>
      </c>
      <c r="F74" s="1">
        <v>2009</v>
      </c>
      <c r="G74" s="1">
        <v>2010</v>
      </c>
      <c r="H74" s="1">
        <v>2011</v>
      </c>
      <c r="I74" s="1">
        <v>2012</v>
      </c>
      <c r="J74" s="1">
        <v>2013</v>
      </c>
      <c r="K74" s="1">
        <v>2014</v>
      </c>
      <c r="L74" s="1">
        <v>2015</v>
      </c>
      <c r="M74" s="1">
        <v>2016</v>
      </c>
    </row>
    <row r="75" spans="1:13" x14ac:dyDescent="0.25">
      <c r="A75" s="42" t="s">
        <v>20</v>
      </c>
      <c r="B75" s="19">
        <v>50</v>
      </c>
      <c r="C75" s="19">
        <v>102</v>
      </c>
      <c r="D75" s="19">
        <v>150</v>
      </c>
      <c r="E75" s="19">
        <v>226</v>
      </c>
      <c r="F75" s="19">
        <v>327</v>
      </c>
      <c r="G75" s="19">
        <v>562</v>
      </c>
      <c r="H75" s="19">
        <v>780</v>
      </c>
      <c r="I75" s="9">
        <v>576</v>
      </c>
      <c r="J75" s="9">
        <v>400</v>
      </c>
      <c r="K75" s="9">
        <v>344</v>
      </c>
      <c r="L75" s="9">
        <v>481</v>
      </c>
      <c r="M75" s="9">
        <v>533</v>
      </c>
    </row>
    <row r="76" spans="1:13" ht="30" x14ac:dyDescent="0.25">
      <c r="A76" s="30" t="s">
        <v>26</v>
      </c>
      <c r="B76" s="9">
        <v>592.54</v>
      </c>
      <c r="C76" s="9">
        <v>509.42</v>
      </c>
      <c r="D76" s="9">
        <v>714.47</v>
      </c>
      <c r="E76" s="9">
        <v>1029</v>
      </c>
      <c r="F76" s="9">
        <v>1372.43</v>
      </c>
      <c r="G76" s="9">
        <v>5225</v>
      </c>
      <c r="H76" s="9">
        <v>6580.92</v>
      </c>
      <c r="I76" s="9">
        <v>4663.08</v>
      </c>
      <c r="J76" s="9">
        <v>3168.16</v>
      </c>
      <c r="K76" s="9">
        <v>2359.19</v>
      </c>
      <c r="L76" s="9">
        <v>2888.06</v>
      </c>
      <c r="M76" s="9">
        <v>3239.88</v>
      </c>
    </row>
    <row r="79" spans="1:13" x14ac:dyDescent="0.25">
      <c r="A79" s="20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026</vt:lpstr>
    </vt:vector>
  </TitlesOfParts>
  <Company>Drzaven zavod za statistika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VesnaA</dc:creator>
  <cp:lastModifiedBy>Dusko Janjic</cp:lastModifiedBy>
  <dcterms:created xsi:type="dcterms:W3CDTF">2006-11-30T14:26:23Z</dcterms:created>
  <dcterms:modified xsi:type="dcterms:W3CDTF">2018-02-26T11:40:28Z</dcterms:modified>
</cp:coreProperties>
</file>