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IzvestaiPlanskiDokumenti\Indikatori\NacionalniIndikatori\2018\3 Pocva\CSI 014\"/>
    </mc:Choice>
  </mc:AlternateContent>
  <bookViews>
    <workbookView xWindow="0" yWindow="0" windowWidth="28800" windowHeight="124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D86" i="1"/>
  <c r="D87" i="1"/>
  <c r="D88" i="1"/>
  <c r="D89" i="1"/>
  <c r="K34" i="1"/>
  <c r="K35" i="1"/>
  <c r="K36" i="1"/>
  <c r="K37" i="1"/>
  <c r="K33" i="1"/>
  <c r="J6" i="1"/>
  <c r="J7" i="1"/>
  <c r="J8" i="1"/>
  <c r="J9" i="1"/>
  <c r="J5" i="1"/>
  <c r="C10" i="1"/>
  <c r="E34" i="1"/>
  <c r="E35" i="1"/>
  <c r="E36" i="1"/>
  <c r="E37" i="1"/>
  <c r="E33" i="1"/>
  <c r="H34" i="1"/>
  <c r="H37" i="1"/>
  <c r="H36" i="1"/>
  <c r="H35" i="1"/>
  <c r="H33" i="1"/>
</calcChain>
</file>

<file path=xl/sharedStrings.xml><?xml version="1.0" encoding="utf-8"?>
<sst xmlns="http://schemas.openxmlformats.org/spreadsheetml/2006/main" count="117" uniqueCount="49">
  <si>
    <t>2000 – 2006</t>
  </si>
  <si>
    <t>2006 – 2012</t>
  </si>
  <si>
    <r>
      <t xml:space="preserve">Source: </t>
    </r>
    <r>
      <rPr>
        <sz val="11"/>
        <rFont val="Calibri"/>
        <family val="2"/>
        <charset val="204"/>
      </rPr>
      <t>CORINE Land Cover</t>
    </r>
  </si>
  <si>
    <t>Artificial areas</t>
  </si>
  <si>
    <t>Agricultural areas</t>
  </si>
  <si>
    <t>Forests and seminatural areas</t>
  </si>
  <si>
    <t>Wetlands</t>
  </si>
  <si>
    <t>Water bodies</t>
  </si>
  <si>
    <t>1 Artificial areas</t>
  </si>
  <si>
    <t>2 Agricultural areas</t>
  </si>
  <si>
    <t>3 Forests and seminatural areas</t>
  </si>
  <si>
    <t>Total</t>
  </si>
  <si>
    <t>Area in sq KM</t>
  </si>
  <si>
    <t>% of total area</t>
  </si>
  <si>
    <t>Area in ha</t>
  </si>
  <si>
    <t>121 Industrial or commercial units</t>
  </si>
  <si>
    <t>112 Discontinuous urban fabric</t>
  </si>
  <si>
    <t>131 Mineral extraction sites</t>
  </si>
  <si>
    <t>142 Sport and leisure facilities</t>
  </si>
  <si>
    <t>221 Vineyards</t>
  </si>
  <si>
    <t>231 Pastures</t>
  </si>
  <si>
    <t>133 Construction sites</t>
  </si>
  <si>
    <t>311 Broad-leaved forest</t>
  </si>
  <si>
    <t>312 Coniferous forest</t>
  </si>
  <si>
    <t>313 Mixed forest</t>
  </si>
  <si>
    <t>class</t>
  </si>
  <si>
    <t>reduction</t>
  </si>
  <si>
    <t>increase</t>
  </si>
  <si>
    <t>total changes</t>
  </si>
  <si>
    <t>Total changes</t>
  </si>
  <si>
    <t>from the class</t>
  </si>
  <si>
    <t>into the class</t>
  </si>
  <si>
    <t>Share in total changes</t>
  </si>
  <si>
    <t>% of the total changes of orban land</t>
  </si>
  <si>
    <t>Table 2. CORINE level 1 total changes (in hectares)</t>
  </si>
  <si>
    <t>Table 1:  Area of individual areas by  CORINE nomenclature and share in the total territory of the country</t>
  </si>
  <si>
    <t>2012-2018</t>
  </si>
  <si>
    <t>132 Dump sites</t>
  </si>
  <si>
    <t>211 Non-irrigated arable land</t>
  </si>
  <si>
    <t>212Permanently irrigated land</t>
  </si>
  <si>
    <t>242 Complex cultivation patterns</t>
  </si>
  <si>
    <t>321 Natural grasslands</t>
  </si>
  <si>
    <t>323 Sclerophyllous vegetation</t>
  </si>
  <si>
    <t>324 Transitional woodland-shrub</t>
  </si>
  <si>
    <t>331 Beaches, dunes, sands</t>
  </si>
  <si>
    <t>122 Road and rail networks and associated land</t>
  </si>
  <si>
    <t>Table 3:  Relative contribution of land-cover categories to uptake by urban and other artificial land development (2012-2018)</t>
  </si>
  <si>
    <t>243 Land principally occupied by agriculture, 
with significant areas of natural vegetation</t>
  </si>
  <si>
    <t>Table 4:  Relative contribution of level 1 categories transformed into urban and other artificial land development (2012-2018)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</si>
</sst>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rgb="FFFF0000"/>
      <name val="Calibri"/>
      <family val="2"/>
      <charset val="204"/>
    </font>
    <font>
      <sz val="12"/>
      <color rgb="FF222222"/>
      <name val="Arial"/>
      <family val="2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wrapText="1"/>
    </xf>
    <xf numFmtId="3" fontId="0" fillId="0" borderId="0" xfId="0" applyNumberForma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2" fontId="5" fillId="0" borderId="4" xfId="0" applyNumberFormat="1" applyFont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wrapText="1"/>
    </xf>
    <xf numFmtId="3" fontId="0" fillId="0" borderId="0" xfId="0" applyNumberFormat="1" applyBorder="1"/>
    <xf numFmtId="0" fontId="7" fillId="0" borderId="0" xfId="0" applyFont="1" applyBorder="1" applyAlignment="1">
      <alignment vertical="center"/>
    </xf>
    <xf numFmtId="0" fontId="8" fillId="0" borderId="9" xfId="0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8" fillId="0" borderId="10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vertical="center" wrapText="1"/>
    </xf>
    <xf numFmtId="3" fontId="8" fillId="0" borderId="9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3" fontId="8" fillId="0" borderId="12" xfId="0" applyNumberFormat="1" applyFont="1" applyBorder="1" applyAlignment="1">
      <alignment horizontal="right" vertical="center" wrapText="1"/>
    </xf>
    <xf numFmtId="3" fontId="8" fillId="0" borderId="13" xfId="0" applyNumberFormat="1" applyFont="1" applyBorder="1" applyAlignment="1">
      <alignment horizontal="right" vertical="center" wrapText="1"/>
    </xf>
    <xf numFmtId="3" fontId="8" fillId="0" borderId="12" xfId="0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/>
    <xf numFmtId="3" fontId="11" fillId="0" borderId="0" xfId="0" applyNumberFormat="1" applyFont="1"/>
    <xf numFmtId="3" fontId="11" fillId="0" borderId="0" xfId="0" applyNumberFormat="1" applyFont="1" applyAlignment="1">
      <alignment wrapText="1"/>
    </xf>
    <xf numFmtId="0" fontId="7" fillId="0" borderId="0" xfId="0" applyFont="1" applyAlignment="1">
      <alignment horizontal="justify" vertical="center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3" fontId="8" fillId="0" borderId="21" xfId="0" applyNumberFormat="1" applyFont="1" applyBorder="1" applyAlignment="1">
      <alignment vertical="center" wrapText="1"/>
    </xf>
    <xf numFmtId="3" fontId="8" fillId="0" borderId="22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0" xfId="0" applyAlignment="1"/>
    <xf numFmtId="3" fontId="13" fillId="0" borderId="4" xfId="0" applyNumberFormat="1" applyFont="1" applyBorder="1"/>
    <xf numFmtId="0" fontId="14" fillId="0" borderId="4" xfId="0" applyFont="1" applyBorder="1"/>
    <xf numFmtId="0" fontId="15" fillId="0" borderId="4" xfId="0" applyFont="1" applyBorder="1" applyAlignment="1">
      <alignment wrapText="1"/>
    </xf>
    <xf numFmtId="0" fontId="15" fillId="0" borderId="4" xfId="0" applyFont="1" applyBorder="1"/>
    <xf numFmtId="165" fontId="15" fillId="0" borderId="4" xfId="0" applyNumberFormat="1" applyFont="1" applyBorder="1"/>
    <xf numFmtId="3" fontId="15" fillId="0" borderId="4" xfId="0" applyNumberFormat="1" applyFont="1" applyBorder="1" applyAlignment="1">
      <alignment wrapText="1"/>
    </xf>
    <xf numFmtId="3" fontId="8" fillId="0" borderId="9" xfId="0" applyNumberFormat="1" applyFont="1" applyBorder="1" applyAlignment="1">
      <alignment vertical="center" wrapText="1"/>
    </xf>
    <xf numFmtId="3" fontId="8" fillId="0" borderId="25" xfId="0" applyNumberFormat="1" applyFont="1" applyBorder="1" applyAlignment="1">
      <alignment vertical="center" wrapText="1"/>
    </xf>
    <xf numFmtId="3" fontId="8" fillId="0" borderId="11" xfId="0" applyNumberFormat="1" applyFont="1" applyBorder="1" applyAlignment="1">
      <alignment vertical="center" wrapText="1"/>
    </xf>
    <xf numFmtId="3" fontId="8" fillId="0" borderId="26" xfId="0" applyNumberFormat="1" applyFont="1" applyBorder="1" applyAlignment="1">
      <alignment vertical="center" wrapText="1"/>
    </xf>
    <xf numFmtId="3" fontId="13" fillId="0" borderId="0" xfId="0" applyNumberFormat="1" applyFont="1"/>
    <xf numFmtId="0" fontId="13" fillId="0" borderId="0" xfId="0" applyFont="1"/>
    <xf numFmtId="0" fontId="13" fillId="0" borderId="4" xfId="0" applyFont="1" applyBorder="1" applyAlignment="1">
      <alignment vertical="center" wrapText="1"/>
    </xf>
    <xf numFmtId="164" fontId="13" fillId="0" borderId="4" xfId="0" applyNumberFormat="1" applyFont="1" applyBorder="1"/>
    <xf numFmtId="164" fontId="13" fillId="0" borderId="0" xfId="0" applyNumberFormat="1" applyFont="1"/>
    <xf numFmtId="0" fontId="16" fillId="0" borderId="4" xfId="0" applyFont="1" applyFill="1" applyBorder="1" applyAlignment="1">
      <alignment vertical="center" wrapText="1"/>
    </xf>
    <xf numFmtId="164" fontId="16" fillId="0" borderId="4" xfId="0" applyNumberFormat="1" applyFont="1" applyBorder="1"/>
    <xf numFmtId="2" fontId="16" fillId="0" borderId="4" xfId="0" applyNumberFormat="1" applyFont="1" applyBorder="1"/>
    <xf numFmtId="0" fontId="13" fillId="0" borderId="23" xfId="0" applyFont="1" applyBorder="1" applyAlignment="1">
      <alignment wrapText="1"/>
    </xf>
    <xf numFmtId="0" fontId="13" fillId="0" borderId="7" xfId="0" applyFont="1" applyBorder="1" applyAlignment="1"/>
    <xf numFmtId="0" fontId="15" fillId="0" borderId="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21" xfId="0" applyBorder="1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7" fillId="0" borderId="4" xfId="0" applyFont="1" applyBorder="1"/>
    <xf numFmtId="0" fontId="17" fillId="0" borderId="4" xfId="0" applyFont="1" applyBorder="1" applyAlignment="1">
      <alignment wrapText="1"/>
    </xf>
    <xf numFmtId="0" fontId="13" fillId="0" borderId="27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7" xfId="0" applyFont="1" applyBorder="1" applyAlignment="1">
      <alignment horizontal="center"/>
    </xf>
    <xf numFmtId="0" fontId="13" fillId="0" borderId="2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70109346103336"/>
          <c:y val="3.6805110339659969E-2"/>
          <c:w val="0.7756735329767489"/>
          <c:h val="0.68487290644772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2000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Sheet1!$B$5:$B$9</c:f>
              <c:strCache>
                <c:ptCount val="5"/>
                <c:pt idx="0">
                  <c:v>Artificial areas</c:v>
                </c:pt>
                <c:pt idx="1">
                  <c:v>Agricultural areas</c:v>
                </c:pt>
                <c:pt idx="2">
                  <c:v>Forests and seminatural areas</c:v>
                </c:pt>
                <c:pt idx="3">
                  <c:v>Wetlands</c:v>
                </c:pt>
                <c:pt idx="4">
                  <c:v>Water bodies</c:v>
                </c:pt>
              </c:strCache>
            </c:strRef>
          </c:cat>
          <c:val>
            <c:numRef>
              <c:f>Sheet1!$C$5:$C$9</c:f>
              <c:numCache>
                <c:formatCode>#,##0</c:formatCode>
                <c:ptCount val="5"/>
                <c:pt idx="0">
                  <c:v>389</c:v>
                </c:pt>
                <c:pt idx="1">
                  <c:v>9739</c:v>
                </c:pt>
                <c:pt idx="2">
                  <c:v>15879</c:v>
                </c:pt>
                <c:pt idx="3">
                  <c:v>20</c:v>
                </c:pt>
                <c:pt idx="4">
                  <c:v>591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2006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Sheet1!$B$5:$B$9</c:f>
              <c:strCache>
                <c:ptCount val="5"/>
                <c:pt idx="0">
                  <c:v>Artificial areas</c:v>
                </c:pt>
                <c:pt idx="1">
                  <c:v>Agricultural areas</c:v>
                </c:pt>
                <c:pt idx="2">
                  <c:v>Forests and seminatural areas</c:v>
                </c:pt>
                <c:pt idx="3">
                  <c:v>Wetlands</c:v>
                </c:pt>
                <c:pt idx="4">
                  <c:v>Water bodies</c:v>
                </c:pt>
              </c:strCache>
            </c:strRef>
          </c:cat>
          <c:val>
            <c:numRef>
              <c:f>Sheet1!$D$5:$D$9</c:f>
              <c:numCache>
                <c:formatCode>#,##0</c:formatCode>
                <c:ptCount val="5"/>
                <c:pt idx="0">
                  <c:v>414</c:v>
                </c:pt>
                <c:pt idx="1">
                  <c:v>9390</c:v>
                </c:pt>
                <c:pt idx="2">
                  <c:v>15488</c:v>
                </c:pt>
                <c:pt idx="3">
                  <c:v>20</c:v>
                </c:pt>
                <c:pt idx="4">
                  <c:v>564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Sheet1!$B$5:$B$9</c:f>
              <c:strCache>
                <c:ptCount val="5"/>
                <c:pt idx="0">
                  <c:v>Artificial areas</c:v>
                </c:pt>
                <c:pt idx="1">
                  <c:v>Agricultural areas</c:v>
                </c:pt>
                <c:pt idx="2">
                  <c:v>Forests and seminatural areas</c:v>
                </c:pt>
                <c:pt idx="3">
                  <c:v>Wetlands</c:v>
                </c:pt>
                <c:pt idx="4">
                  <c:v>Water bodies</c:v>
                </c:pt>
              </c:strCache>
            </c:strRef>
          </c:cat>
          <c:val>
            <c:numRef>
              <c:f>Sheet1!$E$5:$E$9</c:f>
              <c:numCache>
                <c:formatCode>#,##0</c:formatCode>
                <c:ptCount val="5"/>
                <c:pt idx="0">
                  <c:v>430</c:v>
                </c:pt>
                <c:pt idx="1">
                  <c:v>9279.76</c:v>
                </c:pt>
                <c:pt idx="2">
                  <c:v>15564.4887</c:v>
                </c:pt>
                <c:pt idx="3">
                  <c:v>19.5</c:v>
                </c:pt>
                <c:pt idx="4">
                  <c:v>558.55999999999995</c:v>
                </c:pt>
              </c:numCache>
            </c:numRef>
          </c:val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val>
            <c:numRef>
              <c:f>Sheet1!$F$5:$F$9</c:f>
              <c:numCache>
                <c:formatCode>#,##0</c:formatCode>
                <c:ptCount val="5"/>
                <c:pt idx="0">
                  <c:v>464.21260000000001</c:v>
                </c:pt>
                <c:pt idx="1">
                  <c:v>9248.2731000000003</c:v>
                </c:pt>
                <c:pt idx="2">
                  <c:v>15769.8819</c:v>
                </c:pt>
                <c:pt idx="3">
                  <c:v>22.465700000000002</c:v>
                </c:pt>
                <c:pt idx="4">
                  <c:v>577.3614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4844128"/>
        <c:axId val="444846928"/>
      </c:barChart>
      <c:catAx>
        <c:axId val="444844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44846928"/>
        <c:crosses val="autoZero"/>
        <c:auto val="1"/>
        <c:lblAlgn val="ctr"/>
        <c:lblOffset val="100"/>
        <c:noMultiLvlLbl val="0"/>
      </c:catAx>
      <c:valAx>
        <c:axId val="44484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km2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448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33CC3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Sheet1!$B$86:$B$88</c:f>
              <c:strCache>
                <c:ptCount val="3"/>
                <c:pt idx="0">
                  <c:v>Artificial areas</c:v>
                </c:pt>
                <c:pt idx="1">
                  <c:v>Agricultural areas</c:v>
                </c:pt>
                <c:pt idx="2">
                  <c:v>Forests and seminatural areas</c:v>
                </c:pt>
              </c:strCache>
            </c:strRef>
          </c:cat>
          <c:val>
            <c:numRef>
              <c:f>Sheet1!$C$86:$C$88</c:f>
              <c:numCache>
                <c:formatCode>0.0</c:formatCode>
                <c:ptCount val="3"/>
                <c:pt idx="0">
                  <c:v>76.61999999999999</c:v>
                </c:pt>
                <c:pt idx="1">
                  <c:v>1624.5900000000001</c:v>
                </c:pt>
                <c:pt idx="2">
                  <c:v>855.68000000000006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48763623125108E-2"/>
          <c:y val="3.4254614429813049E-2"/>
          <c:w val="0.92911753332623925"/>
          <c:h val="0.535875102493987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33CC33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33CC33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33CC33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33CC33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33CC33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33CC3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Sheet1!$B$44:$C$78</c:f>
              <c:multiLvlStrCache>
                <c:ptCount val="35"/>
                <c:lvl>
                  <c:pt idx="0">
                    <c:v>132 Dump sites</c:v>
                  </c:pt>
                  <c:pt idx="1">
                    <c:v>133 Construction sites</c:v>
                  </c:pt>
                  <c:pt idx="2">
                    <c:v>211 Non-irrigated arable land</c:v>
                  </c:pt>
                  <c:pt idx="3">
                    <c:v>211 Non-irrigated arable land</c:v>
                  </c:pt>
                  <c:pt idx="4">
                    <c:v>211 Non-irrigated arable land</c:v>
                  </c:pt>
                  <c:pt idx="5">
                    <c:v>211 Non-irrigated arable land</c:v>
                  </c:pt>
                  <c:pt idx="6">
                    <c:v>211 Non-irrigated arable land</c:v>
                  </c:pt>
                  <c:pt idx="7">
                    <c:v>212Permanently irrigated land</c:v>
                  </c:pt>
                  <c:pt idx="8">
                    <c:v>221 Vineyards</c:v>
                  </c:pt>
                  <c:pt idx="9">
                    <c:v>221 Vineyards</c:v>
                  </c:pt>
                  <c:pt idx="10">
                    <c:v>221 Vineyards</c:v>
                  </c:pt>
                  <c:pt idx="11">
                    <c:v>221 Vineyards</c:v>
                  </c:pt>
                  <c:pt idx="12">
                    <c:v>221 Vineyards</c:v>
                  </c:pt>
                  <c:pt idx="13">
                    <c:v>231 Pastures</c:v>
                  </c:pt>
                  <c:pt idx="14">
                    <c:v>231 Pastures</c:v>
                  </c:pt>
                  <c:pt idx="15">
                    <c:v>231 Pastures</c:v>
                  </c:pt>
                  <c:pt idx="16">
                    <c:v>231 Pastures</c:v>
                  </c:pt>
                  <c:pt idx="17">
                    <c:v>231 Pastures</c:v>
                  </c:pt>
                  <c:pt idx="18">
                    <c:v>242 Complex cultivation patterns</c:v>
                  </c:pt>
                  <c:pt idx="19">
                    <c:v>242 Complex cultivation patterns</c:v>
                  </c:pt>
                  <c:pt idx="20">
                    <c:v>242 Complex cultivation patterns</c:v>
                  </c:pt>
                  <c:pt idx="21">
                    <c:v>242 Complex cultivation patterns</c:v>
                  </c:pt>
                  <c:pt idx="22">
                    <c:v>243 Land principally occupied by agriculture, 
with significant areas of natural vegetation</c:v>
                  </c:pt>
                  <c:pt idx="23">
                    <c:v>243 Land principally occupied by agriculture, 
with significant areas of natural vegetation</c:v>
                  </c:pt>
                  <c:pt idx="24">
                    <c:v>243 Land principally occupied by agriculture, 
with significant areas of natural vegetation</c:v>
                  </c:pt>
                  <c:pt idx="25">
                    <c:v>311 Broad-leaved forest</c:v>
                  </c:pt>
                  <c:pt idx="26">
                    <c:v>311 Broad-leaved forest</c:v>
                  </c:pt>
                  <c:pt idx="27">
                    <c:v>312 Coniferous forest</c:v>
                  </c:pt>
                  <c:pt idx="28">
                    <c:v>313 Mixed forest</c:v>
                  </c:pt>
                  <c:pt idx="29">
                    <c:v>321 Natural grasslands</c:v>
                  </c:pt>
                  <c:pt idx="30">
                    <c:v>321 Natural grasslands</c:v>
                  </c:pt>
                  <c:pt idx="31">
                    <c:v>323 Sclerophyllous vegetation</c:v>
                  </c:pt>
                  <c:pt idx="32">
                    <c:v>324 Transitional woodland-shrub</c:v>
                  </c:pt>
                  <c:pt idx="33">
                    <c:v>324 Transitional woodland-shrub</c:v>
                  </c:pt>
                  <c:pt idx="34">
                    <c:v>331 Beaches, dunes, sands</c:v>
                  </c:pt>
                </c:lvl>
                <c:lvl>
                  <c:pt idx="0">
                    <c:v>1 Artificial areas</c:v>
                  </c:pt>
                  <c:pt idx="2">
                    <c:v>2 Agricultural areas</c:v>
                  </c:pt>
                  <c:pt idx="25">
                    <c:v>3 Forests and seminatural areas</c:v>
                  </c:pt>
                </c:lvl>
              </c:multiLvlStrCache>
            </c:multiLvlStrRef>
          </c:cat>
          <c:val>
            <c:numRef>
              <c:f>Sheet1!$E$44:$E$78</c:f>
              <c:numCache>
                <c:formatCode>General</c:formatCode>
                <c:ptCount val="35"/>
                <c:pt idx="0">
                  <c:v>5.0999999999999996</c:v>
                </c:pt>
                <c:pt idx="1">
                  <c:v>71.52</c:v>
                </c:pt>
                <c:pt idx="2">
                  <c:v>98.53</c:v>
                </c:pt>
                <c:pt idx="3">
                  <c:v>313.55</c:v>
                </c:pt>
                <c:pt idx="4">
                  <c:v>108.07</c:v>
                </c:pt>
                <c:pt idx="5">
                  <c:v>17.63</c:v>
                </c:pt>
                <c:pt idx="6">
                  <c:v>46.45</c:v>
                </c:pt>
                <c:pt idx="7">
                  <c:v>6.57</c:v>
                </c:pt>
                <c:pt idx="8">
                  <c:v>43.59</c:v>
                </c:pt>
                <c:pt idx="9">
                  <c:v>6.32</c:v>
                </c:pt>
                <c:pt idx="10">
                  <c:v>89.19</c:v>
                </c:pt>
                <c:pt idx="11">
                  <c:v>3.41</c:v>
                </c:pt>
                <c:pt idx="12">
                  <c:v>2.2799999999999998</c:v>
                </c:pt>
                <c:pt idx="13">
                  <c:v>5.97</c:v>
                </c:pt>
                <c:pt idx="14">
                  <c:v>7.75</c:v>
                </c:pt>
                <c:pt idx="15">
                  <c:v>168.73</c:v>
                </c:pt>
                <c:pt idx="16">
                  <c:v>20.96</c:v>
                </c:pt>
                <c:pt idx="17">
                  <c:v>187.91</c:v>
                </c:pt>
                <c:pt idx="18">
                  <c:v>6.03</c:v>
                </c:pt>
                <c:pt idx="19">
                  <c:v>43.03</c:v>
                </c:pt>
                <c:pt idx="20">
                  <c:v>86.32</c:v>
                </c:pt>
                <c:pt idx="21">
                  <c:v>96.28</c:v>
                </c:pt>
                <c:pt idx="22">
                  <c:v>0.83</c:v>
                </c:pt>
                <c:pt idx="23">
                  <c:v>3.65</c:v>
                </c:pt>
                <c:pt idx="24">
                  <c:v>261.54000000000002</c:v>
                </c:pt>
                <c:pt idx="25">
                  <c:v>20.41</c:v>
                </c:pt>
                <c:pt idx="26">
                  <c:v>221.97</c:v>
                </c:pt>
                <c:pt idx="27">
                  <c:v>29.53</c:v>
                </c:pt>
                <c:pt idx="28">
                  <c:v>23.07</c:v>
                </c:pt>
                <c:pt idx="29">
                  <c:v>44.48</c:v>
                </c:pt>
                <c:pt idx="30">
                  <c:v>56.73</c:v>
                </c:pt>
                <c:pt idx="31">
                  <c:v>201.57</c:v>
                </c:pt>
                <c:pt idx="32">
                  <c:v>59.33</c:v>
                </c:pt>
                <c:pt idx="33">
                  <c:v>190.23</c:v>
                </c:pt>
                <c:pt idx="34">
                  <c:v>8.36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1131392"/>
        <c:axId val="691131952"/>
      </c:barChart>
      <c:catAx>
        <c:axId val="69113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91131952"/>
        <c:crosses val="autoZero"/>
        <c:auto val="1"/>
        <c:lblAlgn val="ctr"/>
        <c:lblOffset val="100"/>
        <c:noMultiLvlLbl val="0"/>
      </c:catAx>
      <c:valAx>
        <c:axId val="69113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9113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88817882726966E-2"/>
          <c:y val="3.3366668155468134E-2"/>
          <c:w val="0.8962994115102455"/>
          <c:h val="0.933266663689063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Sheet1!$B$33</c:f>
              <c:strCache>
                <c:ptCount val="1"/>
                <c:pt idx="0">
                  <c:v>Artificial areas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Sheet1!$E$31:$K$32</c15:sqref>
                  </c15:fullRef>
                </c:ext>
              </c:extLst>
              <c:f>(Sheet1!$E$31:$E$32,Sheet1!$H$31:$H$32,Sheet1!$K$31:$K$32)</c:f>
              <c:multiLvlStrCache>
                <c:ptCount val="3"/>
                <c:lvl>
                  <c:pt idx="0">
                    <c:v>total changes</c:v>
                  </c:pt>
                  <c:pt idx="1">
                    <c:v>Total changes</c:v>
                  </c:pt>
                  <c:pt idx="2">
                    <c:v>Total changes</c:v>
                  </c:pt>
                </c:lvl>
                <c:lvl>
                  <c:pt idx="0">
                    <c:v>2000 – 2006</c:v>
                  </c:pt>
                  <c:pt idx="1">
                    <c:v>2006 – 2012</c:v>
                  </c:pt>
                  <c:pt idx="2">
                    <c:v>2012-2018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Sheet1!$E$33:$K$33</c15:sqref>
                  </c15:fullRef>
                </c:ext>
              </c:extLst>
              <c:f>(Sheet1!$E$33,Sheet1!$H$33,Sheet1!$K$33)</c:f>
              <c:numCache>
                <c:formatCode>#,##0</c:formatCode>
                <c:ptCount val="3"/>
                <c:pt idx="0">
                  <c:v>2629</c:v>
                </c:pt>
                <c:pt idx="1">
                  <c:v>528.91704642809987</c:v>
                </c:pt>
                <c:pt idx="2">
                  <c:v>2301.9699999999998</c:v>
                </c:pt>
              </c:numCache>
            </c:numRef>
          </c:val>
        </c:ser>
        <c:ser>
          <c:idx val="1"/>
          <c:order val="1"/>
          <c:tx>
            <c:strRef>
              <c:f>Sheet1!$B$34</c:f>
              <c:strCache>
                <c:ptCount val="1"/>
                <c:pt idx="0">
                  <c:v>Agricultural areas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Sheet1!$E$31:$K$32</c15:sqref>
                  </c15:fullRef>
                </c:ext>
              </c:extLst>
              <c:f>(Sheet1!$E$31:$E$32,Sheet1!$H$31:$H$32,Sheet1!$K$31:$K$32)</c:f>
              <c:multiLvlStrCache>
                <c:ptCount val="3"/>
                <c:lvl>
                  <c:pt idx="0">
                    <c:v>total changes</c:v>
                  </c:pt>
                  <c:pt idx="1">
                    <c:v>Total changes</c:v>
                  </c:pt>
                  <c:pt idx="2">
                    <c:v>Total changes</c:v>
                  </c:pt>
                </c:lvl>
                <c:lvl>
                  <c:pt idx="0">
                    <c:v>2000 – 2006</c:v>
                  </c:pt>
                  <c:pt idx="1">
                    <c:v>2006 – 2012</c:v>
                  </c:pt>
                  <c:pt idx="2">
                    <c:v>2012-2018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Sheet1!$E$34:$K$34</c15:sqref>
                  </c15:fullRef>
                </c:ext>
              </c:extLst>
              <c:f>(Sheet1!$E$34,Sheet1!$H$34,Sheet1!$K$34)</c:f>
              <c:numCache>
                <c:formatCode>#,##0</c:formatCode>
                <c:ptCount val="3"/>
                <c:pt idx="0">
                  <c:v>-3658</c:v>
                </c:pt>
                <c:pt idx="1">
                  <c:v>-3236.6502804506604</c:v>
                </c:pt>
                <c:pt idx="2">
                  <c:v>-1995.7800000000002</c:v>
                </c:pt>
              </c:numCache>
            </c:numRef>
          </c:val>
        </c:ser>
        <c:ser>
          <c:idx val="2"/>
          <c:order val="2"/>
          <c:tx>
            <c:strRef>
              <c:f>Sheet1!$B$35</c:f>
              <c:strCache>
                <c:ptCount val="1"/>
                <c:pt idx="0">
                  <c:v>Forests and seminatural areas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Sheet1!$E$31:$K$32</c15:sqref>
                  </c15:fullRef>
                </c:ext>
              </c:extLst>
              <c:f>(Sheet1!$E$31:$E$32,Sheet1!$H$31:$H$32,Sheet1!$K$31:$K$32)</c:f>
              <c:multiLvlStrCache>
                <c:ptCount val="3"/>
                <c:lvl>
                  <c:pt idx="0">
                    <c:v>total changes</c:v>
                  </c:pt>
                  <c:pt idx="1">
                    <c:v>Total changes</c:v>
                  </c:pt>
                  <c:pt idx="2">
                    <c:v>Total changes</c:v>
                  </c:pt>
                </c:lvl>
                <c:lvl>
                  <c:pt idx="0">
                    <c:v>2000 – 2006</c:v>
                  </c:pt>
                  <c:pt idx="1">
                    <c:v>2006 – 2012</c:v>
                  </c:pt>
                  <c:pt idx="2">
                    <c:v>2012-2018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Sheet1!$E$35:$K$35</c15:sqref>
                  </c15:fullRef>
                </c:ext>
              </c:extLst>
              <c:f>(Sheet1!$E$35,Sheet1!$H$35,Sheet1!$K$35)</c:f>
              <c:numCache>
                <c:formatCode>#,##0</c:formatCode>
                <c:ptCount val="3"/>
                <c:pt idx="0">
                  <c:v>-3482</c:v>
                </c:pt>
                <c:pt idx="1">
                  <c:v>-21924.837315443332</c:v>
                </c:pt>
                <c:pt idx="2">
                  <c:v>-314.09000000000015</c:v>
                </c:pt>
              </c:numCache>
            </c:numRef>
          </c:val>
        </c:ser>
        <c:ser>
          <c:idx val="3"/>
          <c:order val="3"/>
          <c:tx>
            <c:strRef>
              <c:f>Sheet1!$B$36</c:f>
              <c:strCache>
                <c:ptCount val="1"/>
                <c:pt idx="0">
                  <c:v>Wetlands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Sheet1!$E$31:$K$32</c15:sqref>
                  </c15:fullRef>
                </c:ext>
              </c:extLst>
              <c:f>(Sheet1!$E$31:$E$32,Sheet1!$H$31:$H$32,Sheet1!$K$31:$K$32)</c:f>
              <c:multiLvlStrCache>
                <c:ptCount val="3"/>
                <c:lvl>
                  <c:pt idx="0">
                    <c:v>total changes</c:v>
                  </c:pt>
                  <c:pt idx="1">
                    <c:v>Total changes</c:v>
                  </c:pt>
                  <c:pt idx="2">
                    <c:v>Total changes</c:v>
                  </c:pt>
                </c:lvl>
                <c:lvl>
                  <c:pt idx="0">
                    <c:v>2000 – 2006</c:v>
                  </c:pt>
                  <c:pt idx="1">
                    <c:v>2006 – 2012</c:v>
                  </c:pt>
                  <c:pt idx="2">
                    <c:v>2012-2018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Sheet1!$E$36:$K$36</c15:sqref>
                  </c15:fullRef>
                </c:ext>
              </c:extLst>
              <c:f>(Sheet1!$E$36,Sheet1!$H$36,Sheet1!$K$36)</c:f>
              <c:numCache>
                <c:formatCode>#,##0</c:formatCode>
                <c:ptCount val="3"/>
                <c:pt idx="0">
                  <c:v>24</c:v>
                </c:pt>
                <c:pt idx="1">
                  <c:v>19.047791929500001</c:v>
                </c:pt>
                <c:pt idx="2">
                  <c:v>31.86</c:v>
                </c:pt>
              </c:numCache>
            </c:numRef>
          </c:val>
        </c:ser>
        <c:ser>
          <c:idx val="4"/>
          <c:order val="4"/>
          <c:tx>
            <c:strRef>
              <c:f>Sheet1!$B$37</c:f>
              <c:strCache>
                <c:ptCount val="1"/>
                <c:pt idx="0">
                  <c:v>Water bodies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Sheet1!$E$31:$K$32</c15:sqref>
                  </c15:fullRef>
                </c:ext>
              </c:extLst>
              <c:f>(Sheet1!$E$31:$E$32,Sheet1!$H$31:$H$32,Sheet1!$K$31:$K$32)</c:f>
              <c:multiLvlStrCache>
                <c:ptCount val="3"/>
                <c:lvl>
                  <c:pt idx="0">
                    <c:v>total changes</c:v>
                  </c:pt>
                  <c:pt idx="1">
                    <c:v>Total changes</c:v>
                  </c:pt>
                  <c:pt idx="2">
                    <c:v>Total changes</c:v>
                  </c:pt>
                </c:lvl>
                <c:lvl>
                  <c:pt idx="0">
                    <c:v>2000 – 2006</c:v>
                  </c:pt>
                  <c:pt idx="1">
                    <c:v>2006 – 2012</c:v>
                  </c:pt>
                  <c:pt idx="2">
                    <c:v>2012-2018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Sheet1!$E$37:$K$37</c15:sqref>
                  </c15:fullRef>
                </c:ext>
              </c:extLst>
              <c:f>(Sheet1!$E$37,Sheet1!$H$37,Sheet1!$K$37)</c:f>
              <c:numCache>
                <c:formatCode>#,##0</c:formatCode>
                <c:ptCount val="3"/>
                <c:pt idx="0">
                  <c:v>4286</c:v>
                </c:pt>
                <c:pt idx="1">
                  <c:v>133.87629206162001</c:v>
                </c:pt>
                <c:pt idx="2">
                  <c:v>-23.960000000000008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0129632"/>
        <c:axId val="410130192"/>
      </c:barChart>
      <c:catAx>
        <c:axId val="41012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10130192"/>
        <c:crosses val="autoZero"/>
        <c:auto val="1"/>
        <c:lblAlgn val="ctr"/>
        <c:lblOffset val="100"/>
        <c:noMultiLvlLbl val="0"/>
      </c:catAx>
      <c:valAx>
        <c:axId val="41013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10129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18583713209945"/>
          <c:y val="0.39933022325818185"/>
          <c:w val="0.26472566339480658"/>
          <c:h val="0.298580392206817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567442</xdr:colOff>
      <xdr:row>10</xdr:row>
      <xdr:rowOff>128983</xdr:rowOff>
    </xdr:from>
    <xdr:to>
      <xdr:col>10</xdr:col>
      <xdr:colOff>240741</xdr:colOff>
      <xdr:row>27</xdr:row>
      <xdr:rowOff>160954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24778</xdr:colOff>
      <xdr:row>84</xdr:row>
      <xdr:rowOff>72930</xdr:rowOff>
    </xdr:from>
    <xdr:to>
      <xdr:col>9</xdr:col>
      <xdr:colOff>200285</xdr:colOff>
      <xdr:row>100</xdr:row>
      <xdr:rowOff>52334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229523</xdr:colOff>
      <xdr:row>46</xdr:row>
      <xdr:rowOff>147041</xdr:rowOff>
    </xdr:from>
    <xdr:to>
      <xdr:col>25</xdr:col>
      <xdr:colOff>439614</xdr:colOff>
      <xdr:row>65</xdr:row>
      <xdr:rowOff>366345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592433</xdr:colOff>
      <xdr:row>21</xdr:row>
      <xdr:rowOff>177939</xdr:rowOff>
    </xdr:from>
    <xdr:to>
      <xdr:col>25</xdr:col>
      <xdr:colOff>596621</xdr:colOff>
      <xdr:row>44</xdr:row>
      <xdr:rowOff>10467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topLeftCell="A73" zoomScale="91" zoomScaleNormal="91" workbookViewId="0">
      <selection activeCell="O89" sqref="O89"/>
    </sheetView>
  </sheetViews>
  <sheetFormatPr defaultRowHeight="15"/>
  <cols>
    <col min="1" max="1" width="8.5703125" customWidth="1"/>
    <col min="2" max="2" width="28.5703125" customWidth="1"/>
    <col min="3" max="3" width="24" customWidth="1"/>
    <col min="4" max="4" width="25.5703125" customWidth="1"/>
    <col min="5" max="5" width="12.140625" customWidth="1"/>
    <col min="6" max="6" width="14.5703125" customWidth="1"/>
    <col min="7" max="7" width="10.7109375" customWidth="1"/>
    <col min="8" max="8" width="16.5703125" customWidth="1"/>
    <col min="11" max="11" width="13" customWidth="1"/>
  </cols>
  <sheetData>
    <row r="1" spans="1:10" ht="18">
      <c r="A1" s="1" t="s">
        <v>35</v>
      </c>
      <c r="B1" s="2"/>
      <c r="C1" s="2"/>
      <c r="D1" s="2"/>
      <c r="E1" s="2"/>
      <c r="F1" s="2"/>
      <c r="G1" s="2"/>
      <c r="H1" s="3"/>
    </row>
    <row r="2" spans="1:10">
      <c r="A2" s="4"/>
      <c r="B2" s="5"/>
      <c r="C2" s="5"/>
      <c r="D2" s="5"/>
      <c r="E2" s="5"/>
      <c r="F2" s="5"/>
      <c r="G2" s="6"/>
      <c r="H2" s="3"/>
    </row>
    <row r="3" spans="1:10">
      <c r="A3" s="4"/>
      <c r="B3" s="7"/>
      <c r="C3" s="74" t="s">
        <v>12</v>
      </c>
      <c r="D3" s="75"/>
      <c r="E3" s="72"/>
      <c r="F3" s="73"/>
      <c r="G3" s="71" t="s">
        <v>13</v>
      </c>
      <c r="H3" s="72"/>
      <c r="I3" s="72"/>
      <c r="J3" s="73"/>
    </row>
    <row r="4" spans="1:10">
      <c r="A4" s="6"/>
      <c r="B4" s="8"/>
      <c r="C4" s="9">
        <v>2000</v>
      </c>
      <c r="D4" s="9">
        <v>2006</v>
      </c>
      <c r="E4" s="9">
        <v>2012</v>
      </c>
      <c r="F4" s="38">
        <v>2018</v>
      </c>
      <c r="G4" s="38">
        <v>2000</v>
      </c>
      <c r="H4" s="38">
        <v>2006</v>
      </c>
      <c r="I4" s="38">
        <v>2012</v>
      </c>
      <c r="J4" s="38">
        <v>2018</v>
      </c>
    </row>
    <row r="5" spans="1:10">
      <c r="A5" s="6"/>
      <c r="B5" s="10" t="s">
        <v>3</v>
      </c>
      <c r="C5" s="11">
        <v>389</v>
      </c>
      <c r="D5" s="11">
        <v>414</v>
      </c>
      <c r="E5" s="11">
        <v>430</v>
      </c>
      <c r="F5" s="48">
        <v>464.21260000000001</v>
      </c>
      <c r="G5" s="12">
        <v>1.5128534204488002</v>
      </c>
      <c r="H5" s="12">
        <v>1.6100805040252013</v>
      </c>
      <c r="I5" s="12">
        <v>1.672305837514098</v>
      </c>
      <c r="J5" s="12">
        <f>F5/25713*100</f>
        <v>1.805361490296737</v>
      </c>
    </row>
    <row r="6" spans="1:10">
      <c r="A6" s="6"/>
      <c r="B6" s="10" t="s">
        <v>4</v>
      </c>
      <c r="C6" s="11">
        <v>9739</v>
      </c>
      <c r="D6" s="11">
        <v>9390</v>
      </c>
      <c r="E6" s="11">
        <v>9279.76</v>
      </c>
      <c r="F6" s="48">
        <v>9248.2731000000003</v>
      </c>
      <c r="G6" s="12">
        <v>37.875782678022787</v>
      </c>
      <c r="H6" s="12">
        <v>36.51849259129623</v>
      </c>
      <c r="I6" s="12">
        <v>36.089760043557732</v>
      </c>
      <c r="J6" s="12">
        <f t="shared" ref="J6:J9" si="0">F6/25713*100</f>
        <v>35.967304865243264</v>
      </c>
    </row>
    <row r="7" spans="1:10">
      <c r="A7" s="6"/>
      <c r="B7" s="10" t="s">
        <v>5</v>
      </c>
      <c r="C7" s="11">
        <v>15879</v>
      </c>
      <c r="D7" s="11">
        <v>15488</v>
      </c>
      <c r="E7" s="11">
        <v>15564.4887</v>
      </c>
      <c r="F7" s="48">
        <v>15769.8819</v>
      </c>
      <c r="G7" s="12">
        <v>61.754754404386887</v>
      </c>
      <c r="H7" s="12">
        <v>60.234122817251972</v>
      </c>
      <c r="I7" s="12">
        <v>60.531593746353984</v>
      </c>
      <c r="J7" s="12">
        <f t="shared" si="0"/>
        <v>61.330385019250969</v>
      </c>
    </row>
    <row r="8" spans="1:10">
      <c r="A8" s="6"/>
      <c r="B8" s="10" t="s">
        <v>6</v>
      </c>
      <c r="C8" s="11">
        <v>20</v>
      </c>
      <c r="D8" s="11">
        <v>20</v>
      </c>
      <c r="E8" s="11">
        <v>19.5</v>
      </c>
      <c r="F8" s="48">
        <v>22.465700000000002</v>
      </c>
      <c r="G8" s="12">
        <v>7.7781666861120841E-2</v>
      </c>
      <c r="H8" s="12">
        <v>7.7781666861120841E-2</v>
      </c>
      <c r="I8" s="12">
        <v>7.5837125189592819E-2</v>
      </c>
      <c r="J8" s="12">
        <f t="shared" si="0"/>
        <v>8.737097966009412E-2</v>
      </c>
    </row>
    <row r="9" spans="1:10">
      <c r="A9" s="6"/>
      <c r="B9" s="10" t="s">
        <v>7</v>
      </c>
      <c r="C9" s="11">
        <v>591</v>
      </c>
      <c r="D9" s="11">
        <v>564</v>
      </c>
      <c r="E9" s="11">
        <v>558.55999999999995</v>
      </c>
      <c r="F9" s="48">
        <v>577.3614</v>
      </c>
      <c r="G9" s="12">
        <v>2.2984482557461208</v>
      </c>
      <c r="H9" s="12">
        <v>2.1934430054836076</v>
      </c>
      <c r="I9" s="12">
        <v>2.1722863920973823</v>
      </c>
      <c r="J9" s="12">
        <f t="shared" si="0"/>
        <v>2.2454066036635165</v>
      </c>
    </row>
    <row r="10" spans="1:10">
      <c r="A10" s="6"/>
      <c r="B10" s="33"/>
      <c r="C10" s="14">
        <f>SUM(C4:C9)</f>
        <v>28618</v>
      </c>
      <c r="D10" s="14"/>
      <c r="E10" s="14"/>
      <c r="F10" s="14"/>
      <c r="G10" s="14"/>
      <c r="H10" s="14"/>
      <c r="I10" s="13"/>
    </row>
    <row r="11" spans="1:10">
      <c r="A11" s="6"/>
      <c r="D11" s="3"/>
      <c r="F11" s="6"/>
      <c r="G11" s="6"/>
      <c r="H11" s="15"/>
      <c r="I11" s="6"/>
    </row>
    <row r="12" spans="1:10">
      <c r="A12" s="6"/>
      <c r="F12" s="6"/>
      <c r="G12" s="6"/>
      <c r="H12" s="15"/>
      <c r="I12" s="6"/>
    </row>
    <row r="13" spans="1:10">
      <c r="A13" s="6"/>
      <c r="H13" s="3"/>
    </row>
    <row r="14" spans="1:10">
      <c r="A14" s="6"/>
      <c r="H14" s="3"/>
    </row>
    <row r="15" spans="1:10">
      <c r="A15" s="6"/>
      <c r="H15" s="3"/>
    </row>
    <row r="16" spans="1:10">
      <c r="A16" s="6"/>
      <c r="H16" s="3"/>
    </row>
    <row r="17" spans="1:11">
      <c r="A17" s="6"/>
      <c r="H17" s="3"/>
    </row>
    <row r="18" spans="1:11">
      <c r="A18" s="6"/>
      <c r="H18" s="3"/>
    </row>
    <row r="19" spans="1:11">
      <c r="A19" s="6"/>
      <c r="H19" s="3"/>
    </row>
    <row r="20" spans="1:11">
      <c r="A20" s="6"/>
      <c r="H20" s="15"/>
    </row>
    <row r="21" spans="1:11">
      <c r="A21" s="6"/>
      <c r="H21" s="15"/>
    </row>
    <row r="22" spans="1:11">
      <c r="A22" s="6"/>
      <c r="H22" s="15"/>
    </row>
    <row r="23" spans="1:11">
      <c r="A23" s="6"/>
      <c r="H23" s="15"/>
    </row>
    <row r="24" spans="1:11">
      <c r="A24" s="6"/>
      <c r="H24" s="15"/>
    </row>
    <row r="25" spans="1:11">
      <c r="A25" s="6"/>
      <c r="H25" s="15"/>
    </row>
    <row r="26" spans="1:11">
      <c r="A26" s="6"/>
      <c r="H26" s="15"/>
    </row>
    <row r="27" spans="1:11">
      <c r="A27" s="6"/>
      <c r="H27" s="15"/>
    </row>
    <row r="28" spans="1:11">
      <c r="A28" s="6"/>
      <c r="B28" s="6"/>
      <c r="C28" s="6"/>
      <c r="D28" s="6"/>
      <c r="E28" s="6"/>
      <c r="F28" s="6"/>
      <c r="H28" s="15"/>
    </row>
    <row r="29" spans="1:11">
      <c r="A29" s="16" t="s">
        <v>34</v>
      </c>
      <c r="C29" s="6"/>
      <c r="E29" s="6"/>
      <c r="F29" s="6"/>
      <c r="H29" s="3"/>
    </row>
    <row r="30" spans="1:11" ht="15.75" thickBot="1">
      <c r="A30" s="6"/>
      <c r="B30" s="16"/>
      <c r="C30" s="6"/>
      <c r="D30" s="6"/>
      <c r="E30" s="6"/>
      <c r="F30" s="6"/>
      <c r="H30" s="3"/>
    </row>
    <row r="31" spans="1:11" ht="15.75" thickBot="1">
      <c r="A31" s="6"/>
      <c r="B31" s="76" t="s">
        <v>25</v>
      </c>
      <c r="C31" s="80" t="s">
        <v>0</v>
      </c>
      <c r="D31" s="81"/>
      <c r="E31" s="66" t="s">
        <v>0</v>
      </c>
      <c r="F31" s="82" t="s">
        <v>1</v>
      </c>
      <c r="G31" s="83"/>
      <c r="H31" s="67" t="s">
        <v>1</v>
      </c>
      <c r="I31" s="82" t="s">
        <v>36</v>
      </c>
      <c r="J31" s="83"/>
      <c r="K31" s="67" t="s">
        <v>36</v>
      </c>
    </row>
    <row r="32" spans="1:11" ht="32.25" customHeight="1">
      <c r="B32" s="77"/>
      <c r="C32" s="41" t="s">
        <v>26</v>
      </c>
      <c r="D32" s="42" t="s">
        <v>27</v>
      </c>
      <c r="E32" s="43" t="s">
        <v>28</v>
      </c>
      <c r="F32" s="44" t="s">
        <v>26</v>
      </c>
      <c r="G32" s="45" t="s">
        <v>27</v>
      </c>
      <c r="H32" s="46" t="s">
        <v>29</v>
      </c>
      <c r="I32" s="41" t="s">
        <v>26</v>
      </c>
      <c r="J32" s="42" t="s">
        <v>27</v>
      </c>
      <c r="K32" s="43" t="s">
        <v>29</v>
      </c>
    </row>
    <row r="33" spans="1:11">
      <c r="B33" s="34" t="s">
        <v>3</v>
      </c>
      <c r="C33" s="17">
        <v>910</v>
      </c>
      <c r="D33" s="18">
        <v>3539</v>
      </c>
      <c r="E33" s="19">
        <f>D33-C33</f>
        <v>2629</v>
      </c>
      <c r="F33" s="36">
        <v>649.36329880790004</v>
      </c>
      <c r="G33" s="20">
        <v>1178.2803452359999</v>
      </c>
      <c r="H33" s="19">
        <f>G33-F33</f>
        <v>528.91704642809987</v>
      </c>
      <c r="I33" s="54">
        <v>363.92</v>
      </c>
      <c r="J33" s="36">
        <v>2665.89</v>
      </c>
      <c r="K33" s="55">
        <f>J33-I33</f>
        <v>2301.9699999999998</v>
      </c>
    </row>
    <row r="34" spans="1:11">
      <c r="B34" s="34" t="s">
        <v>4</v>
      </c>
      <c r="C34" s="21">
        <v>4907</v>
      </c>
      <c r="D34" s="18">
        <v>1249</v>
      </c>
      <c r="E34" s="19">
        <f>D34-C34</f>
        <v>-3658</v>
      </c>
      <c r="F34" s="36">
        <v>3765.0259148264004</v>
      </c>
      <c r="G34" s="20">
        <v>528.37563437573999</v>
      </c>
      <c r="H34" s="19">
        <f>G34-F34</f>
        <v>-3236.6502804506604</v>
      </c>
      <c r="I34" s="54">
        <v>3967.26</v>
      </c>
      <c r="J34" s="36">
        <v>1971.48</v>
      </c>
      <c r="K34" s="55">
        <f t="shared" ref="K34:K37" si="1">J34-I34</f>
        <v>-1995.7800000000002</v>
      </c>
    </row>
    <row r="35" spans="1:11">
      <c r="B35" s="34" t="s">
        <v>5</v>
      </c>
      <c r="C35" s="21">
        <v>4744</v>
      </c>
      <c r="D35" s="18">
        <v>1262</v>
      </c>
      <c r="E35" s="19">
        <f t="shared" ref="E35:E37" si="2">D35-C35</f>
        <v>-3482</v>
      </c>
      <c r="F35" s="36">
        <v>22291.733397269531</v>
      </c>
      <c r="G35" s="20">
        <v>366.89608182619997</v>
      </c>
      <c r="H35" s="19">
        <f>G35-F35</f>
        <v>-21924.837315443332</v>
      </c>
      <c r="I35" s="54">
        <v>24520.62</v>
      </c>
      <c r="J35" s="36">
        <v>24206.53</v>
      </c>
      <c r="K35" s="55">
        <f t="shared" si="1"/>
        <v>-314.09000000000015</v>
      </c>
    </row>
    <row r="36" spans="1:11">
      <c r="B36" s="34" t="s">
        <v>6</v>
      </c>
      <c r="C36" s="17">
        <v>60</v>
      </c>
      <c r="D36" s="22">
        <v>84</v>
      </c>
      <c r="E36" s="19">
        <f t="shared" si="2"/>
        <v>24</v>
      </c>
      <c r="F36" s="36">
        <v>54.055415297700002</v>
      </c>
      <c r="G36" s="20">
        <v>73.103207227200002</v>
      </c>
      <c r="H36" s="19">
        <f>G36-F36</f>
        <v>19.047791929500001</v>
      </c>
      <c r="I36" s="54">
        <v>0</v>
      </c>
      <c r="J36" s="36">
        <v>31.86</v>
      </c>
      <c r="K36" s="55">
        <f t="shared" si="1"/>
        <v>31.86</v>
      </c>
    </row>
    <row r="37" spans="1:11" ht="15.75" thickBot="1">
      <c r="B37" s="35" t="s">
        <v>7</v>
      </c>
      <c r="C37" s="23">
        <v>124</v>
      </c>
      <c r="D37" s="24">
        <v>4410</v>
      </c>
      <c r="E37" s="25">
        <f t="shared" si="2"/>
        <v>4286</v>
      </c>
      <c r="F37" s="37">
        <v>58.466705427999997</v>
      </c>
      <c r="G37" s="26">
        <v>192.34299748961999</v>
      </c>
      <c r="H37" s="25">
        <f>G37-F37</f>
        <v>133.87629206162001</v>
      </c>
      <c r="I37" s="56">
        <v>133.65</v>
      </c>
      <c r="J37" s="37">
        <v>109.69</v>
      </c>
      <c r="K37" s="57">
        <f t="shared" si="1"/>
        <v>-23.960000000000008</v>
      </c>
    </row>
    <row r="38" spans="1:11">
      <c r="B38" s="33"/>
      <c r="F38" s="3"/>
      <c r="G38" s="3"/>
      <c r="H38" s="3"/>
      <c r="I38" s="58"/>
      <c r="J38" s="59"/>
      <c r="K38" s="59"/>
    </row>
    <row r="39" spans="1:11">
      <c r="H39" s="3"/>
    </row>
    <row r="40" spans="1:11">
      <c r="H40" s="3"/>
    </row>
    <row r="41" spans="1:11">
      <c r="A41" s="16" t="s">
        <v>46</v>
      </c>
      <c r="B41" s="27"/>
      <c r="C41" s="27"/>
      <c r="D41" s="27"/>
      <c r="H41" s="3"/>
    </row>
    <row r="42" spans="1:11">
      <c r="H42" s="3"/>
    </row>
    <row r="43" spans="1:11" ht="25.5">
      <c r="B43" s="49"/>
      <c r="C43" s="39" t="s">
        <v>30</v>
      </c>
      <c r="D43" s="40" t="s">
        <v>31</v>
      </c>
      <c r="E43" s="29" t="s">
        <v>14</v>
      </c>
      <c r="F43" s="29" t="s">
        <v>32</v>
      </c>
      <c r="G43" s="3"/>
      <c r="H43" s="3"/>
    </row>
    <row r="44" spans="1:11">
      <c r="B44" s="68" t="s">
        <v>8</v>
      </c>
      <c r="C44" s="50" t="s">
        <v>37</v>
      </c>
      <c r="D44" s="50" t="s">
        <v>17</v>
      </c>
      <c r="E44" s="51">
        <v>5.0999999999999996</v>
      </c>
      <c r="F44" s="52">
        <v>0.19946106402700148</v>
      </c>
    </row>
    <row r="45" spans="1:11" ht="26.25">
      <c r="B45" s="70"/>
      <c r="C45" s="50" t="s">
        <v>21</v>
      </c>
      <c r="D45" s="50" t="s">
        <v>15</v>
      </c>
      <c r="E45" s="51">
        <v>71.52</v>
      </c>
      <c r="F45" s="52">
        <v>2.7971480978845391</v>
      </c>
    </row>
    <row r="46" spans="1:11" ht="26.25">
      <c r="B46" s="68" t="s">
        <v>9</v>
      </c>
      <c r="C46" s="50" t="s">
        <v>38</v>
      </c>
      <c r="D46" s="50" t="s">
        <v>16</v>
      </c>
      <c r="E46" s="51">
        <v>98.53</v>
      </c>
      <c r="F46" s="52">
        <v>3.8535095369765613</v>
      </c>
    </row>
    <row r="47" spans="1:11" ht="26.25">
      <c r="B47" s="69"/>
      <c r="C47" s="50" t="s">
        <v>38</v>
      </c>
      <c r="D47" s="50" t="s">
        <v>15</v>
      </c>
      <c r="E47" s="51">
        <v>313.55</v>
      </c>
      <c r="F47" s="52">
        <v>12.262944436405162</v>
      </c>
    </row>
    <row r="48" spans="1:11" ht="26.25">
      <c r="B48" s="69"/>
      <c r="C48" s="50" t="s">
        <v>38</v>
      </c>
      <c r="D48" s="50" t="s">
        <v>17</v>
      </c>
      <c r="E48" s="51">
        <v>108.07</v>
      </c>
      <c r="F48" s="52">
        <v>4.2266190567447159</v>
      </c>
    </row>
    <row r="49" spans="2:6" ht="26.25">
      <c r="B49" s="69"/>
      <c r="C49" s="50" t="s">
        <v>38</v>
      </c>
      <c r="D49" s="53" t="s">
        <v>37</v>
      </c>
      <c r="E49" s="51">
        <v>17.63</v>
      </c>
      <c r="F49" s="52">
        <v>0.68950952133255627</v>
      </c>
    </row>
    <row r="50" spans="2:6" ht="26.25">
      <c r="B50" s="69"/>
      <c r="C50" s="50" t="s">
        <v>38</v>
      </c>
      <c r="D50" s="50" t="s">
        <v>21</v>
      </c>
      <c r="E50" s="51">
        <v>46.45</v>
      </c>
      <c r="F50" s="52">
        <v>1.8166600831478867</v>
      </c>
    </row>
    <row r="51" spans="2:6" ht="31.5" customHeight="1">
      <c r="B51" s="69"/>
      <c r="C51" s="50" t="s">
        <v>39</v>
      </c>
      <c r="D51" s="50" t="s">
        <v>15</v>
      </c>
      <c r="E51" s="51">
        <v>6.57</v>
      </c>
      <c r="F51" s="52">
        <v>0.25695278248184317</v>
      </c>
    </row>
    <row r="52" spans="2:6" ht="26.25">
      <c r="B52" s="69"/>
      <c r="C52" s="50" t="s">
        <v>19</v>
      </c>
      <c r="D52" s="50" t="s">
        <v>15</v>
      </c>
      <c r="E52" s="51">
        <v>43.59</v>
      </c>
      <c r="F52" s="52">
        <v>1.7048054472425485</v>
      </c>
    </row>
    <row r="53" spans="2:6" ht="26.25">
      <c r="B53" s="69"/>
      <c r="C53" s="50" t="s">
        <v>19</v>
      </c>
      <c r="D53" s="50" t="s">
        <v>45</v>
      </c>
      <c r="E53" s="51">
        <v>6.32</v>
      </c>
      <c r="F53" s="52">
        <v>0.24717527934326466</v>
      </c>
    </row>
    <row r="54" spans="2:6">
      <c r="B54" s="69"/>
      <c r="C54" s="50" t="s">
        <v>19</v>
      </c>
      <c r="D54" s="50" t="s">
        <v>17</v>
      </c>
      <c r="E54" s="51">
        <v>89.19</v>
      </c>
      <c r="F54" s="52">
        <v>3.4882220197192679</v>
      </c>
    </row>
    <row r="55" spans="2:6">
      <c r="B55" s="69"/>
      <c r="C55" s="50" t="s">
        <v>19</v>
      </c>
      <c r="D55" s="50" t="s">
        <v>37</v>
      </c>
      <c r="E55" s="51">
        <v>3.41</v>
      </c>
      <c r="F55" s="52">
        <v>0.13336514281021083</v>
      </c>
    </row>
    <row r="56" spans="2:6">
      <c r="B56" s="69"/>
      <c r="C56" s="50" t="s">
        <v>19</v>
      </c>
      <c r="D56" s="50" t="s">
        <v>21</v>
      </c>
      <c r="E56" s="51">
        <v>2.2799999999999998</v>
      </c>
      <c r="F56" s="52">
        <v>8.9170828623835963E-2</v>
      </c>
    </row>
    <row r="57" spans="2:6" ht="26.25">
      <c r="B57" s="69"/>
      <c r="C57" s="50" t="s">
        <v>20</v>
      </c>
      <c r="D57" s="50" t="s">
        <v>16</v>
      </c>
      <c r="E57" s="51">
        <v>5.97</v>
      </c>
      <c r="F57" s="52">
        <v>0.23348677494925471</v>
      </c>
    </row>
    <row r="58" spans="2:6" ht="26.25">
      <c r="B58" s="69"/>
      <c r="C58" s="50" t="s">
        <v>20</v>
      </c>
      <c r="D58" s="50" t="s">
        <v>15</v>
      </c>
      <c r="E58" s="51">
        <v>7.75</v>
      </c>
      <c r="F58" s="52">
        <v>0.3031025972959337</v>
      </c>
    </row>
    <row r="59" spans="2:6">
      <c r="B59" s="69"/>
      <c r="C59" s="50" t="s">
        <v>20</v>
      </c>
      <c r="D59" s="50" t="s">
        <v>17</v>
      </c>
      <c r="E59" s="51">
        <v>168.73</v>
      </c>
      <c r="F59" s="52">
        <v>6.5990324182894051</v>
      </c>
    </row>
    <row r="60" spans="2:6">
      <c r="B60" s="69"/>
      <c r="C60" s="50" t="s">
        <v>20</v>
      </c>
      <c r="D60" s="50" t="s">
        <v>37</v>
      </c>
      <c r="E60" s="51">
        <v>20.96</v>
      </c>
      <c r="F60" s="52">
        <v>0.81974586313842202</v>
      </c>
    </row>
    <row r="61" spans="2:6">
      <c r="B61" s="69"/>
      <c r="C61" s="50" t="s">
        <v>20</v>
      </c>
      <c r="D61" s="50" t="s">
        <v>21</v>
      </c>
      <c r="E61" s="51">
        <v>187.91</v>
      </c>
      <c r="F61" s="52">
        <v>7.3491624590811488</v>
      </c>
    </row>
    <row r="62" spans="2:6" ht="26.25">
      <c r="B62" s="69"/>
      <c r="C62" s="50" t="s">
        <v>40</v>
      </c>
      <c r="D62" s="50" t="s">
        <v>16</v>
      </c>
      <c r="E62" s="51">
        <v>6.03</v>
      </c>
      <c r="F62" s="52">
        <v>0.23583337570251359</v>
      </c>
    </row>
    <row r="63" spans="2:6" ht="26.25">
      <c r="B63" s="69"/>
      <c r="C63" s="50" t="s">
        <v>40</v>
      </c>
      <c r="D63" s="50" t="s">
        <v>15</v>
      </c>
      <c r="E63" s="51">
        <v>43.03</v>
      </c>
      <c r="F63" s="52">
        <v>1.6829038402121328</v>
      </c>
    </row>
    <row r="64" spans="2:6" ht="26.25">
      <c r="B64" s="69"/>
      <c r="C64" s="50" t="s">
        <v>40</v>
      </c>
      <c r="D64" s="50" t="s">
        <v>17</v>
      </c>
      <c r="E64" s="51">
        <v>86.32</v>
      </c>
      <c r="F64" s="52">
        <v>3.3759762836883866</v>
      </c>
    </row>
    <row r="65" spans="2:7" ht="26.25">
      <c r="B65" s="69"/>
      <c r="C65" s="50" t="s">
        <v>40</v>
      </c>
      <c r="D65" s="50" t="s">
        <v>21</v>
      </c>
      <c r="E65" s="51">
        <v>96.28</v>
      </c>
      <c r="F65" s="52">
        <v>3.7655120087293539</v>
      </c>
    </row>
    <row r="66" spans="2:7" ht="51.75">
      <c r="B66" s="69"/>
      <c r="C66" s="50" t="s">
        <v>47</v>
      </c>
      <c r="D66" s="50" t="s">
        <v>15</v>
      </c>
      <c r="E66" s="51">
        <v>0.83</v>
      </c>
      <c r="F66" s="52">
        <v>3.2461310420080637E-2</v>
      </c>
    </row>
    <row r="67" spans="2:7" ht="51.75">
      <c r="B67" s="69"/>
      <c r="C67" s="50" t="s">
        <v>47</v>
      </c>
      <c r="D67" s="50" t="s">
        <v>17</v>
      </c>
      <c r="E67" s="51">
        <v>3.65</v>
      </c>
      <c r="F67" s="52">
        <v>0.14275154582324617</v>
      </c>
    </row>
    <row r="68" spans="2:7" ht="51.75">
      <c r="B68" s="70"/>
      <c r="C68" s="50" t="s">
        <v>47</v>
      </c>
      <c r="D68" s="50" t="s">
        <v>21</v>
      </c>
      <c r="E68" s="51">
        <v>261.54000000000002</v>
      </c>
      <c r="F68" s="52">
        <v>10.228832683455291</v>
      </c>
    </row>
    <row r="69" spans="2:7">
      <c r="B69" s="68" t="s">
        <v>10</v>
      </c>
      <c r="C69" s="50" t="s">
        <v>22</v>
      </c>
      <c r="D69" s="50" t="s">
        <v>17</v>
      </c>
      <c r="E69" s="51">
        <v>20.41</v>
      </c>
      <c r="F69" s="52">
        <v>0.79823535623354913</v>
      </c>
    </row>
    <row r="70" spans="2:7">
      <c r="B70" s="69"/>
      <c r="C70" s="50" t="s">
        <v>22</v>
      </c>
      <c r="D70" s="50" t="s">
        <v>21</v>
      </c>
      <c r="E70" s="51">
        <v>221.97</v>
      </c>
      <c r="F70" s="52">
        <v>8.6812494866810841</v>
      </c>
    </row>
    <row r="71" spans="2:7">
      <c r="B71" s="69"/>
      <c r="C71" s="50" t="s">
        <v>23</v>
      </c>
      <c r="D71" s="50" t="s">
        <v>21</v>
      </c>
      <c r="E71" s="51">
        <v>29.53</v>
      </c>
      <c r="F71" s="52">
        <v>1.1549186707288932</v>
      </c>
    </row>
    <row r="72" spans="2:7">
      <c r="B72" s="69"/>
      <c r="C72" s="50" t="s">
        <v>24</v>
      </c>
      <c r="D72" s="50" t="s">
        <v>21</v>
      </c>
      <c r="E72" s="51">
        <v>23.07</v>
      </c>
      <c r="F72" s="52">
        <v>0.90226798962802446</v>
      </c>
    </row>
    <row r="73" spans="2:7">
      <c r="B73" s="69"/>
      <c r="C73" s="50" t="s">
        <v>41</v>
      </c>
      <c r="D73" s="50" t="s">
        <v>17</v>
      </c>
      <c r="E73" s="51">
        <v>44.48</v>
      </c>
      <c r="F73" s="52">
        <v>1.7396133584158879</v>
      </c>
    </row>
    <row r="74" spans="2:7">
      <c r="B74" s="69"/>
      <c r="C74" s="50" t="s">
        <v>41</v>
      </c>
      <c r="D74" s="50" t="s">
        <v>21</v>
      </c>
      <c r="E74" s="51">
        <v>56.73</v>
      </c>
      <c r="F74" s="52">
        <v>2.2187110122062346</v>
      </c>
    </row>
    <row r="75" spans="2:7" ht="26.25">
      <c r="B75" s="69"/>
      <c r="C75" s="50" t="s">
        <v>42</v>
      </c>
      <c r="D75" s="50" t="s">
        <v>21</v>
      </c>
      <c r="E75" s="51">
        <v>201.57</v>
      </c>
      <c r="F75" s="52">
        <v>7.8834052305730777</v>
      </c>
    </row>
    <row r="76" spans="2:7" ht="26.25">
      <c r="B76" s="69"/>
      <c r="C76" s="50" t="s">
        <v>43</v>
      </c>
      <c r="D76" s="50" t="s">
        <v>17</v>
      </c>
      <c r="E76" s="51">
        <v>59.33</v>
      </c>
      <c r="F76" s="52">
        <v>2.3203970448474514</v>
      </c>
    </row>
    <row r="77" spans="2:7" ht="26.25">
      <c r="B77" s="69"/>
      <c r="C77" s="50" t="s">
        <v>43</v>
      </c>
      <c r="D77" s="50" t="s">
        <v>21</v>
      </c>
      <c r="E77" s="51">
        <v>190.23</v>
      </c>
      <c r="F77" s="52">
        <v>7.4398976882071564</v>
      </c>
    </row>
    <row r="78" spans="2:7" ht="26.25">
      <c r="B78" s="70"/>
      <c r="C78" s="50" t="s">
        <v>44</v>
      </c>
      <c r="D78" s="50" t="s">
        <v>18</v>
      </c>
      <c r="E78" s="51">
        <v>8.36</v>
      </c>
      <c r="F78" s="52">
        <v>0.32695970495406523</v>
      </c>
    </row>
    <row r="79" spans="2:7">
      <c r="B79" s="33"/>
      <c r="E79" s="3"/>
      <c r="G79" s="3"/>
    </row>
    <row r="80" spans="2:7">
      <c r="B80" s="47"/>
      <c r="G80" s="3"/>
    </row>
    <row r="81" spans="1:7">
      <c r="B81" s="47"/>
      <c r="G81" s="3"/>
    </row>
    <row r="83" spans="1:7">
      <c r="A83" s="16" t="s">
        <v>48</v>
      </c>
      <c r="B83" s="27"/>
    </row>
    <row r="84" spans="1:7">
      <c r="A84" s="28"/>
      <c r="B84" s="27"/>
    </row>
    <row r="85" spans="1:7" ht="30">
      <c r="B85" s="30" t="s">
        <v>30</v>
      </c>
      <c r="C85" s="78" t="s">
        <v>14</v>
      </c>
      <c r="D85" s="79" t="s">
        <v>33</v>
      </c>
    </row>
    <row r="86" spans="1:7">
      <c r="B86" s="60" t="s">
        <v>3</v>
      </c>
      <c r="C86" s="61">
        <v>76.61999999999999</v>
      </c>
      <c r="D86" s="61">
        <f>C86/C89*100</f>
        <v>2.99660916191154</v>
      </c>
    </row>
    <row r="87" spans="1:7">
      <c r="B87" s="60" t="s">
        <v>4</v>
      </c>
      <c r="C87" s="61">
        <v>1624.5900000000001</v>
      </c>
      <c r="D87" s="61">
        <f>C87/C89*100</f>
        <v>63.537735295613032</v>
      </c>
    </row>
    <row r="88" spans="1:7">
      <c r="B88" s="60" t="s">
        <v>5</v>
      </c>
      <c r="C88" s="62">
        <v>855.68000000000006</v>
      </c>
      <c r="D88" s="61">
        <f>C88/C89*100</f>
        <v>33.465655542475425</v>
      </c>
    </row>
    <row r="89" spans="1:7">
      <c r="B89" s="63" t="s">
        <v>11</v>
      </c>
      <c r="C89" s="64">
        <f>SUM(C86:C88)</f>
        <v>2556.8900000000003</v>
      </c>
      <c r="D89" s="65">
        <f>SUM(D86:D88)</f>
        <v>100</v>
      </c>
    </row>
    <row r="90" spans="1:7">
      <c r="B90" s="33"/>
    </row>
    <row r="94" spans="1:7" ht="15.75">
      <c r="D94" s="31"/>
    </row>
    <row r="95" spans="1:7" ht="15.75">
      <c r="D95" s="32"/>
    </row>
    <row r="98" spans="2:2">
      <c r="B98" s="33" t="s">
        <v>2</v>
      </c>
    </row>
  </sheetData>
  <sortState ref="L19:M23">
    <sortCondition ref="L19"/>
  </sortState>
  <mergeCells count="9">
    <mergeCell ref="B69:B78"/>
    <mergeCell ref="G3:J3"/>
    <mergeCell ref="C3:F3"/>
    <mergeCell ref="B44:B45"/>
    <mergeCell ref="B46:B68"/>
    <mergeCell ref="B31:B32"/>
    <mergeCell ref="C31:D31"/>
    <mergeCell ref="F31:G31"/>
    <mergeCell ref="I31:J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dcterms:created xsi:type="dcterms:W3CDTF">2016-03-18T10:55:43Z</dcterms:created>
  <dcterms:modified xsi:type="dcterms:W3CDTF">2018-11-06T09:05:36Z</dcterms:modified>
</cp:coreProperties>
</file>